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5" i="1"/>
  <c r="D74"/>
  <c r="B74"/>
  <c r="F67"/>
  <c r="D66"/>
  <c r="B66"/>
  <c r="I61"/>
  <c r="I60"/>
  <c r="I59"/>
  <c r="F51"/>
  <c r="D50"/>
  <c r="B50"/>
  <c r="I46"/>
  <c r="I45"/>
  <c r="I44"/>
  <c r="F36"/>
  <c r="D35"/>
  <c r="B35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<sst xmlns="http://schemas.openxmlformats.org/spreadsheetml/2006/main" count="133" uniqueCount="68">
  <si>
    <t>Załącznik Nr 1a</t>
  </si>
  <si>
    <t>CZĘŚĆ I - dostawa szyb do autobusów Mercedes, Man, Solaris, Mercedes Citaro, Mercedes Conecto</t>
  </si>
  <si>
    <t>Lp</t>
  </si>
  <si>
    <t>Nazwa</t>
  </si>
  <si>
    <t>Nr katalogowy</t>
  </si>
  <si>
    <t>Producent</t>
  </si>
  <si>
    <t>Nazwa handlowa</t>
  </si>
  <si>
    <t>Miara</t>
  </si>
  <si>
    <t>Ilość</t>
  </si>
  <si>
    <t>Cena
jednostkowa</t>
  </si>
  <si>
    <t>NETTO</t>
  </si>
  <si>
    <t>1.</t>
  </si>
  <si>
    <t>szyba czołowa do autobusu Mercedes</t>
  </si>
  <si>
    <t>szt.</t>
  </si>
  <si>
    <t>2.</t>
  </si>
  <si>
    <t>szyba przednia prawa do autobusu Mercedes</t>
  </si>
  <si>
    <t>3.</t>
  </si>
  <si>
    <t>4.</t>
  </si>
  <si>
    <t>5.</t>
  </si>
  <si>
    <t>6.</t>
  </si>
  <si>
    <t>szyba przednia lewa do autobusu Man</t>
  </si>
  <si>
    <t>7.</t>
  </si>
  <si>
    <t>szyba przednia prawa do autobusu Man</t>
  </si>
  <si>
    <t>8.</t>
  </si>
  <si>
    <t>szyba tył autobus Man</t>
  </si>
  <si>
    <t>9.</t>
  </si>
  <si>
    <t>szyba przednia lewa do autobusu Solaris</t>
  </si>
  <si>
    <t>szyba przednia prawa do autobusu Solaris</t>
  </si>
  <si>
    <t>szyba wyświetlacza Solaris</t>
  </si>
  <si>
    <t>szyba tył do autobusu Solaris</t>
  </si>
  <si>
    <t>szyba przód autobus Mercedes-Citaro</t>
  </si>
  <si>
    <t>A6286713210</t>
  </si>
  <si>
    <t>szyba przednia Mercedes - Conecto</t>
  </si>
  <si>
    <t>szyba przednia narożnikowa prawa</t>
  </si>
  <si>
    <t>szyba narożnikowa przednia lewa</t>
  </si>
  <si>
    <t>szyba tył podgrzewana Solaris</t>
  </si>
  <si>
    <t>szyba wyświetlacza podgrzewana Solaris</t>
  </si>
  <si>
    <t>szyba narożnikowa prawa Mercedes Citaro</t>
  </si>
  <si>
    <t>szyba narożnikowa lewa Mercedes Citaro</t>
  </si>
  <si>
    <t>szyba tylna Mercedes Citaro</t>
  </si>
  <si>
    <t>szyba tył Mercedes Conecto</t>
  </si>
  <si>
    <t>netto</t>
  </si>
  <si>
    <t>(23%) podatek VAT</t>
  </si>
  <si>
    <t>brutto</t>
  </si>
  <si>
    <t>brutto słownie: ………………………………………………………………………………..</t>
  </si>
  <si>
    <t>Wartość części I zamówienia:</t>
  </si>
  <si>
    <t>szyba tył autobusu Mercedes</t>
  </si>
  <si>
    <t>CZĘŚĆ II - dopuszcza się tylko miechy kpl firmy VIBRACOUSTIC</t>
  </si>
  <si>
    <t>Cena jednostkowa</t>
  </si>
  <si>
    <t xml:space="preserve">1. </t>
  </si>
  <si>
    <t>miech zawieszenia przód do autobusu Solaris</t>
  </si>
  <si>
    <t>0000 194 642</t>
  </si>
  <si>
    <t>miech zawieszenia tył do autobusu Solaris</t>
  </si>
  <si>
    <t>0000 194 647</t>
  </si>
  <si>
    <t>Wartość części II zamówienia:</t>
  </si>
  <si>
    <t>brutto słownie: …………………………………………………………………………………</t>
  </si>
  <si>
    <t>CZĘŚĆ III - dopuszcza się tylko wyroby firm: CONTINENTAL, PHOENIX, GOODYEAR, DUNLOP, VIBRACOUSTIC</t>
  </si>
  <si>
    <t xml:space="preserve">poduszka powietrza </t>
  </si>
  <si>
    <t>000 327 0101</t>
  </si>
  <si>
    <t>1001.12.250</t>
  </si>
  <si>
    <t>Wartość części III zamówienia:</t>
  </si>
  <si>
    <t>podatek VAT</t>
  </si>
  <si>
    <t>brutto słownie: ………………………………………………………………………..</t>
  </si>
  <si>
    <t>gwarancja w miesiącach: .………………………………………………………….</t>
  </si>
  <si>
    <t>Ceny jednostkowe ustalone w wyniku przetargu nie podlegają zmianie przez pierwszy rok trwania umowy.</t>
  </si>
  <si>
    <t>brutto słownie: ……………………………………………………………………………</t>
  </si>
  <si>
    <t>szyba przednia lewa do Mercedesa</t>
  </si>
  <si>
    <t>ŁĄCZNA WARTOŚĆ ZAMÓWIENIA: części I + II +III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</si>
</sst>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 CE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righ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7" fillId="3" borderId="3" xfId="1" applyFont="1" applyFill="1" applyBorder="1" applyAlignment="1">
      <alignment horizontal="righ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8" fontId="7" fillId="0" borderId="4" xfId="1" applyNumberFormat="1" applyFont="1" applyBorder="1" applyAlignment="1">
      <alignment vertical="center"/>
    </xf>
    <xf numFmtId="8" fontId="7" fillId="3" borderId="4" xfId="1" applyNumberFormat="1" applyFont="1" applyFill="1" applyBorder="1" applyAlignment="1">
      <alignment horizontal="right" vertical="center" wrapText="1"/>
    </xf>
    <xf numFmtId="8" fontId="7" fillId="3" borderId="3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8" fontId="0" fillId="0" borderId="0" xfId="0" applyNumberFormat="1" applyBorder="1"/>
    <xf numFmtId="0" fontId="9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164" fontId="3" fillId="5" borderId="20" xfId="0" applyNumberFormat="1" applyFont="1" applyFill="1" applyBorder="1" applyAlignment="1">
      <alignment horizontal="center" wrapText="1"/>
    </xf>
    <xf numFmtId="164" fontId="3" fillId="5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164" fontId="0" fillId="0" borderId="0" xfId="0" applyNumberFormat="1" applyBorder="1"/>
    <xf numFmtId="0" fontId="3" fillId="5" borderId="4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8" fontId="3" fillId="5" borderId="4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Border="1" applyAlignment="1">
      <alignment vertical="center" wrapText="1"/>
    </xf>
    <xf numFmtId="8" fontId="3" fillId="0" borderId="4" xfId="0" applyNumberFormat="1" applyFont="1" applyBorder="1" applyAlignment="1">
      <alignment horizontal="right" vertical="center" wrapText="1"/>
    </xf>
    <xf numFmtId="8" fontId="10" fillId="0" borderId="4" xfId="0" applyNumberFormat="1" applyFont="1" applyBorder="1"/>
    <xf numFmtId="164" fontId="10" fillId="0" borderId="4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8" fontId="11" fillId="3" borderId="0" xfId="0" applyNumberFormat="1" applyFont="1" applyFill="1" applyBorder="1" applyAlignment="1">
      <alignment horizontal="center" vertical="center"/>
    </xf>
    <xf numFmtId="8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5" borderId="19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vertical="center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164" fontId="7" fillId="4" borderId="7" xfId="1" applyNumberFormat="1" applyFont="1" applyFill="1" applyBorder="1" applyAlignment="1" applyProtection="1">
      <alignment horizontal="right"/>
      <protection locked="0"/>
    </xf>
    <xf numFmtId="164" fontId="7" fillId="4" borderId="8" xfId="1" applyNumberFormat="1" applyFont="1" applyFill="1" applyBorder="1" applyAlignment="1" applyProtection="1">
      <alignment horizontal="right"/>
      <protection locked="0"/>
    </xf>
    <xf numFmtId="164" fontId="7" fillId="4" borderId="4" xfId="1" applyNumberFormat="1" applyFont="1" applyFill="1" applyBorder="1" applyAlignment="1" applyProtection="1">
      <alignment horizontal="right"/>
      <protection locked="0"/>
    </xf>
    <xf numFmtId="8" fontId="7" fillId="4" borderId="4" xfId="1" applyNumberFormat="1" applyFont="1" applyFill="1" applyBorder="1" applyAlignment="1" applyProtection="1">
      <alignment vertical="center"/>
      <protection locked="0"/>
    </xf>
    <xf numFmtId="8" fontId="7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5" xfId="1" applyNumberFormat="1" applyFont="1" applyFill="1" applyBorder="1" applyAlignment="1" applyProtection="1">
      <alignment horizontal="right"/>
      <protection locked="0"/>
    </xf>
    <xf numFmtId="8" fontId="7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164" fontId="7" fillId="4" borderId="4" xfId="0" applyNumberFormat="1" applyFont="1" applyFill="1" applyBorder="1" applyAlignment="1" applyProtection="1">
      <alignment horizontal="right"/>
      <protection locked="0"/>
    </xf>
    <xf numFmtId="8" fontId="7" fillId="4" borderId="4" xfId="0" applyNumberFormat="1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8" fontId="3" fillId="4" borderId="4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4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8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64" zoomScaleNormal="100" workbookViewId="0">
      <selection activeCell="A73" sqref="A73:I73"/>
    </sheetView>
  </sheetViews>
  <sheetFormatPr defaultRowHeight="14.25"/>
  <cols>
    <col min="1" max="1" width="2.875" customWidth="1"/>
    <col min="2" max="2" width="15.375" customWidth="1"/>
    <col min="3" max="3" width="10.875" customWidth="1"/>
    <col min="4" max="4" width="10.5" customWidth="1"/>
    <col min="5" max="5" width="13.25" customWidth="1"/>
    <col min="6" max="6" width="4.875" customWidth="1"/>
    <col min="7" max="7" width="4" customWidth="1"/>
    <col min="8" max="8" width="10.25" customWidth="1"/>
    <col min="9" max="9" width="8.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37.5" customHeight="1">
      <c r="A2" s="139" t="s">
        <v>1</v>
      </c>
      <c r="B2" s="140"/>
      <c r="C2" s="140"/>
      <c r="D2" s="140"/>
      <c r="E2" s="140"/>
      <c r="F2" s="140"/>
      <c r="G2" s="140"/>
      <c r="H2" s="140"/>
      <c r="I2" s="141"/>
    </row>
    <row r="3" spans="1:9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</row>
    <row r="4" spans="1:9" ht="27" customHeight="1">
      <c r="A4" s="6" t="s">
        <v>11</v>
      </c>
      <c r="B4" s="7" t="s">
        <v>12</v>
      </c>
      <c r="C4" s="27">
        <v>3576711810</v>
      </c>
      <c r="D4" s="89"/>
      <c r="E4" s="89"/>
      <c r="F4" s="110" t="s">
        <v>13</v>
      </c>
      <c r="G4" s="23">
        <v>10</v>
      </c>
      <c r="H4" s="96">
        <v>0</v>
      </c>
      <c r="I4" s="34">
        <f t="shared" ref="I4:I10" si="0">G4*H4</f>
        <v>0</v>
      </c>
    </row>
    <row r="5" spans="1:9" ht="37.5" customHeight="1">
      <c r="A5" s="6" t="s">
        <v>14</v>
      </c>
      <c r="B5" s="7" t="s">
        <v>15</v>
      </c>
      <c r="C5" s="28">
        <v>3576710210</v>
      </c>
      <c r="D5" s="90"/>
      <c r="E5" s="90"/>
      <c r="F5" s="110" t="s">
        <v>13</v>
      </c>
      <c r="G5" s="23">
        <v>5</v>
      </c>
      <c r="H5" s="96">
        <v>0</v>
      </c>
      <c r="I5" s="35">
        <f t="shared" si="0"/>
        <v>0</v>
      </c>
    </row>
    <row r="6" spans="1:9" ht="33.75" customHeight="1">
      <c r="A6" s="6" t="s">
        <v>16</v>
      </c>
      <c r="B6" s="7" t="s">
        <v>66</v>
      </c>
      <c r="C6" s="28">
        <v>3576710310</v>
      </c>
      <c r="D6" s="90"/>
      <c r="E6" s="90"/>
      <c r="F6" s="110" t="s">
        <v>13</v>
      </c>
      <c r="G6" s="23">
        <v>5</v>
      </c>
      <c r="H6" s="96">
        <v>0</v>
      </c>
      <c r="I6" s="36">
        <f t="shared" si="0"/>
        <v>0</v>
      </c>
    </row>
    <row r="7" spans="1:9" ht="27" customHeight="1">
      <c r="A7" s="6" t="s">
        <v>17</v>
      </c>
      <c r="B7" s="7" t="s">
        <v>12</v>
      </c>
      <c r="C7" s="27">
        <v>6286712210</v>
      </c>
      <c r="D7" s="89"/>
      <c r="E7" s="89"/>
      <c r="F7" s="110" t="s">
        <v>13</v>
      </c>
      <c r="G7" s="23">
        <v>4</v>
      </c>
      <c r="H7" s="96">
        <v>0</v>
      </c>
      <c r="I7" s="37">
        <f t="shared" si="0"/>
        <v>0</v>
      </c>
    </row>
    <row r="8" spans="1:9" ht="24">
      <c r="A8" s="6" t="s">
        <v>18</v>
      </c>
      <c r="B8" s="7" t="s">
        <v>46</v>
      </c>
      <c r="C8" s="28">
        <v>6286786710</v>
      </c>
      <c r="D8" s="90"/>
      <c r="E8" s="90"/>
      <c r="F8" s="110" t="s">
        <v>13</v>
      </c>
      <c r="G8" s="23">
        <v>2</v>
      </c>
      <c r="H8" s="96">
        <v>0</v>
      </c>
      <c r="I8" s="34">
        <f t="shared" si="0"/>
        <v>0</v>
      </c>
    </row>
    <row r="9" spans="1:9" ht="27.75" customHeight="1">
      <c r="A9" s="8" t="s">
        <v>19</v>
      </c>
      <c r="B9" s="9" t="s">
        <v>20</v>
      </c>
      <c r="C9" s="29">
        <v>81751040633</v>
      </c>
      <c r="D9" s="91"/>
      <c r="E9" s="91"/>
      <c r="F9" s="111" t="s">
        <v>13</v>
      </c>
      <c r="G9" s="24">
        <v>5</v>
      </c>
      <c r="H9" s="97">
        <v>0</v>
      </c>
      <c r="I9" s="35">
        <f t="shared" si="0"/>
        <v>0</v>
      </c>
    </row>
    <row r="10" spans="1:9" ht="27" customHeight="1">
      <c r="A10" s="10" t="s">
        <v>21</v>
      </c>
      <c r="B10" s="11" t="s">
        <v>22</v>
      </c>
      <c r="C10" s="30">
        <v>81751040632</v>
      </c>
      <c r="D10" s="92"/>
      <c r="E10" s="92"/>
      <c r="F10" s="112" t="s">
        <v>13</v>
      </c>
      <c r="G10" s="25">
        <v>5</v>
      </c>
      <c r="H10" s="98">
        <v>0</v>
      </c>
      <c r="I10" s="36">
        <f t="shared" si="0"/>
        <v>0</v>
      </c>
    </row>
    <row r="11" spans="1:9" ht="27.75" customHeight="1">
      <c r="A11" s="10" t="s">
        <v>23</v>
      </c>
      <c r="B11" s="11" t="s">
        <v>24</v>
      </c>
      <c r="C11" s="30">
        <v>81751040125</v>
      </c>
      <c r="D11" s="92"/>
      <c r="E11" s="92"/>
      <c r="F11" s="112" t="s">
        <v>13</v>
      </c>
      <c r="G11" s="25">
        <v>3</v>
      </c>
      <c r="H11" s="98">
        <v>0</v>
      </c>
      <c r="I11" s="36">
        <f t="shared" ref="I11:I20" si="1">G11*H11</f>
        <v>0</v>
      </c>
    </row>
    <row r="12" spans="1:9" ht="28.5" customHeight="1">
      <c r="A12" s="12" t="s">
        <v>25</v>
      </c>
      <c r="B12" s="13" t="s">
        <v>26</v>
      </c>
      <c r="C12" s="30">
        <v>2201041010</v>
      </c>
      <c r="D12" s="93"/>
      <c r="E12" s="93"/>
      <c r="F12" s="113" t="s">
        <v>13</v>
      </c>
      <c r="G12" s="14">
        <v>1</v>
      </c>
      <c r="H12" s="99">
        <v>0</v>
      </c>
      <c r="I12" s="38">
        <f t="shared" si="1"/>
        <v>0</v>
      </c>
    </row>
    <row r="13" spans="1:9" ht="26.25" customHeight="1">
      <c r="A13" s="15">
        <v>10</v>
      </c>
      <c r="B13" s="16" t="s">
        <v>27</v>
      </c>
      <c r="C13" s="31">
        <v>2201041020</v>
      </c>
      <c r="D13" s="94"/>
      <c r="E13" s="94"/>
      <c r="F13" s="114" t="s">
        <v>13</v>
      </c>
      <c r="G13" s="17">
        <v>1</v>
      </c>
      <c r="H13" s="100">
        <v>0</v>
      </c>
      <c r="I13" s="39">
        <f t="shared" si="1"/>
        <v>0</v>
      </c>
    </row>
    <row r="14" spans="1:9" ht="29.25" customHeight="1">
      <c r="A14" s="10">
        <v>11</v>
      </c>
      <c r="B14" s="11" t="s">
        <v>26</v>
      </c>
      <c r="C14" s="30">
        <v>2201041100</v>
      </c>
      <c r="D14" s="92"/>
      <c r="E14" s="92"/>
      <c r="F14" s="112" t="s">
        <v>13</v>
      </c>
      <c r="G14" s="25">
        <v>5</v>
      </c>
      <c r="H14" s="98">
        <v>0</v>
      </c>
      <c r="I14" s="36">
        <f t="shared" si="1"/>
        <v>0</v>
      </c>
    </row>
    <row r="15" spans="1:9" ht="30" customHeight="1">
      <c r="A15" s="10">
        <v>12</v>
      </c>
      <c r="B15" s="11" t="s">
        <v>27</v>
      </c>
      <c r="C15" s="30">
        <v>2201041110</v>
      </c>
      <c r="D15" s="92"/>
      <c r="E15" s="92"/>
      <c r="F15" s="112" t="s">
        <v>13</v>
      </c>
      <c r="G15" s="25">
        <v>5</v>
      </c>
      <c r="H15" s="98">
        <v>0</v>
      </c>
      <c r="I15" s="36">
        <f t="shared" si="1"/>
        <v>0</v>
      </c>
    </row>
    <row r="16" spans="1:9" ht="24">
      <c r="A16" s="10">
        <v>13</v>
      </c>
      <c r="B16" s="11" t="s">
        <v>29</v>
      </c>
      <c r="C16" s="30">
        <v>2209041026</v>
      </c>
      <c r="D16" s="92"/>
      <c r="E16" s="92"/>
      <c r="F16" s="112" t="s">
        <v>13</v>
      </c>
      <c r="G16" s="25">
        <v>4</v>
      </c>
      <c r="H16" s="98">
        <v>0</v>
      </c>
      <c r="I16" s="36">
        <f t="shared" si="1"/>
        <v>0</v>
      </c>
    </row>
    <row r="17" spans="1:9" ht="27" customHeight="1">
      <c r="A17" s="18">
        <v>14</v>
      </c>
      <c r="B17" s="19" t="s">
        <v>28</v>
      </c>
      <c r="C17" s="32">
        <v>2209051829</v>
      </c>
      <c r="D17" s="95"/>
      <c r="E17" s="95"/>
      <c r="F17" s="115" t="s">
        <v>13</v>
      </c>
      <c r="G17" s="26">
        <v>4</v>
      </c>
      <c r="H17" s="101">
        <v>0</v>
      </c>
      <c r="I17" s="37">
        <f t="shared" si="1"/>
        <v>0</v>
      </c>
    </row>
    <row r="18" spans="1:9" ht="29.25" customHeight="1">
      <c r="A18" s="6">
        <v>15</v>
      </c>
      <c r="B18" s="7" t="s">
        <v>26</v>
      </c>
      <c r="C18" s="28">
        <v>2201041014</v>
      </c>
      <c r="D18" s="90"/>
      <c r="E18" s="90"/>
      <c r="F18" s="110" t="s">
        <v>13</v>
      </c>
      <c r="G18" s="23">
        <v>6</v>
      </c>
      <c r="H18" s="96">
        <v>0</v>
      </c>
      <c r="I18" s="34">
        <f t="shared" si="1"/>
        <v>0</v>
      </c>
    </row>
    <row r="19" spans="1:9" ht="27.75" customHeight="1">
      <c r="A19" s="6">
        <v>16</v>
      </c>
      <c r="B19" s="7" t="s">
        <v>27</v>
      </c>
      <c r="C19" s="27">
        <v>2201041016</v>
      </c>
      <c r="D19" s="89"/>
      <c r="E19" s="89"/>
      <c r="F19" s="110" t="s">
        <v>13</v>
      </c>
      <c r="G19" s="23">
        <v>6</v>
      </c>
      <c r="H19" s="96">
        <v>0</v>
      </c>
      <c r="I19" s="34">
        <f t="shared" si="1"/>
        <v>0</v>
      </c>
    </row>
    <row r="20" spans="1:9" ht="27" customHeight="1">
      <c r="A20" s="6">
        <v>17</v>
      </c>
      <c r="B20" s="7" t="s">
        <v>29</v>
      </c>
      <c r="C20" s="27">
        <v>2209041026</v>
      </c>
      <c r="D20" s="89"/>
      <c r="E20" s="89"/>
      <c r="F20" s="110" t="s">
        <v>13</v>
      </c>
      <c r="G20" s="23">
        <v>6</v>
      </c>
      <c r="H20" s="96">
        <v>0</v>
      </c>
      <c r="I20" s="34">
        <f t="shared" si="1"/>
        <v>0</v>
      </c>
    </row>
    <row r="21" spans="1:9" ht="36">
      <c r="A21" s="6">
        <v>18</v>
      </c>
      <c r="B21" s="7" t="s">
        <v>35</v>
      </c>
      <c r="C21" s="27">
        <v>2209040152</v>
      </c>
      <c r="D21" s="89"/>
      <c r="E21" s="89"/>
      <c r="F21" s="110" t="s">
        <v>13</v>
      </c>
      <c r="G21" s="23">
        <v>4</v>
      </c>
      <c r="H21" s="96">
        <v>0</v>
      </c>
      <c r="I21" s="34">
        <f t="shared" ref="I21:I30" si="2">G21*H21</f>
        <v>0</v>
      </c>
    </row>
    <row r="22" spans="1:9" ht="30" customHeight="1">
      <c r="A22" s="6">
        <v>19</v>
      </c>
      <c r="B22" s="7" t="s">
        <v>36</v>
      </c>
      <c r="C22" s="27">
        <v>2209051895</v>
      </c>
      <c r="D22" s="89"/>
      <c r="E22" s="89"/>
      <c r="F22" s="110" t="s">
        <v>13</v>
      </c>
      <c r="G22" s="23">
        <v>4</v>
      </c>
      <c r="H22" s="96">
        <v>0</v>
      </c>
      <c r="I22" s="34">
        <f t="shared" si="2"/>
        <v>0</v>
      </c>
    </row>
    <row r="23" spans="1:9" ht="27" customHeight="1">
      <c r="A23" s="6">
        <v>20</v>
      </c>
      <c r="B23" s="7" t="s">
        <v>30</v>
      </c>
      <c r="C23" s="27" t="s">
        <v>31</v>
      </c>
      <c r="D23" s="89"/>
      <c r="E23" s="89"/>
      <c r="F23" s="110" t="s">
        <v>13</v>
      </c>
      <c r="G23" s="23">
        <v>8</v>
      </c>
      <c r="H23" s="96">
        <v>0</v>
      </c>
      <c r="I23" s="34">
        <f t="shared" si="2"/>
        <v>0</v>
      </c>
    </row>
    <row r="24" spans="1:9" ht="26.25" customHeight="1">
      <c r="A24" s="8">
        <v>21</v>
      </c>
      <c r="B24" s="9" t="s">
        <v>37</v>
      </c>
      <c r="C24" s="29">
        <v>6446730710</v>
      </c>
      <c r="D24" s="91"/>
      <c r="E24" s="91"/>
      <c r="F24" s="111" t="s">
        <v>13</v>
      </c>
      <c r="G24" s="24">
        <v>4</v>
      </c>
      <c r="H24" s="97">
        <v>0</v>
      </c>
      <c r="I24" s="35">
        <f t="shared" si="2"/>
        <v>0</v>
      </c>
    </row>
    <row r="25" spans="1:9" ht="22.5" customHeight="1">
      <c r="A25" s="12">
        <v>22</v>
      </c>
      <c r="B25" s="13" t="s">
        <v>38</v>
      </c>
      <c r="C25" s="30">
        <v>6286734910</v>
      </c>
      <c r="D25" s="93"/>
      <c r="E25" s="92"/>
      <c r="F25" s="113" t="s">
        <v>13</v>
      </c>
      <c r="G25" s="14">
        <v>4</v>
      </c>
      <c r="H25" s="99">
        <v>0</v>
      </c>
      <c r="I25" s="38">
        <f t="shared" si="2"/>
        <v>0</v>
      </c>
    </row>
    <row r="26" spans="1:9" ht="24">
      <c r="A26" s="20">
        <v>23</v>
      </c>
      <c r="B26" s="21" t="s">
        <v>39</v>
      </c>
      <c r="C26" s="33">
        <v>6286787510</v>
      </c>
      <c r="D26" s="95"/>
      <c r="E26" s="95"/>
      <c r="F26" s="116" t="s">
        <v>13</v>
      </c>
      <c r="G26" s="22">
        <v>5</v>
      </c>
      <c r="H26" s="102">
        <v>0</v>
      </c>
      <c r="I26" s="40">
        <f t="shared" si="2"/>
        <v>0</v>
      </c>
    </row>
    <row r="27" spans="1:9" ht="26.25" customHeight="1">
      <c r="A27" s="6">
        <v>24</v>
      </c>
      <c r="B27" s="7" t="s">
        <v>32</v>
      </c>
      <c r="C27" s="27">
        <v>6286710610</v>
      </c>
      <c r="D27" s="89"/>
      <c r="E27" s="89"/>
      <c r="F27" s="110" t="s">
        <v>13</v>
      </c>
      <c r="G27" s="23">
        <v>6</v>
      </c>
      <c r="H27" s="96">
        <v>0</v>
      </c>
      <c r="I27" s="34">
        <f t="shared" si="2"/>
        <v>0</v>
      </c>
    </row>
    <row r="28" spans="1:9" ht="29.25" customHeight="1">
      <c r="A28" s="6">
        <v>25</v>
      </c>
      <c r="B28" s="7" t="s">
        <v>33</v>
      </c>
      <c r="C28" s="27">
        <v>6286746610</v>
      </c>
      <c r="D28" s="89"/>
      <c r="E28" s="89"/>
      <c r="F28" s="110" t="s">
        <v>13</v>
      </c>
      <c r="G28" s="23">
        <v>4</v>
      </c>
      <c r="H28" s="96">
        <v>0</v>
      </c>
      <c r="I28" s="34">
        <f t="shared" si="2"/>
        <v>0</v>
      </c>
    </row>
    <row r="29" spans="1:9" ht="27" customHeight="1">
      <c r="A29" s="8">
        <v>26</v>
      </c>
      <c r="B29" s="9" t="s">
        <v>34</v>
      </c>
      <c r="C29" s="29">
        <v>6286746510</v>
      </c>
      <c r="D29" s="91"/>
      <c r="E29" s="91"/>
      <c r="F29" s="111" t="s">
        <v>13</v>
      </c>
      <c r="G29" s="24">
        <v>4</v>
      </c>
      <c r="H29" s="97">
        <v>0</v>
      </c>
      <c r="I29" s="35">
        <f t="shared" si="2"/>
        <v>0</v>
      </c>
    </row>
    <row r="30" spans="1:9" ht="24">
      <c r="A30" s="10">
        <v>27</v>
      </c>
      <c r="B30" s="11" t="s">
        <v>40</v>
      </c>
      <c r="C30" s="30">
        <v>6286786710</v>
      </c>
      <c r="D30" s="92"/>
      <c r="E30" s="92"/>
      <c r="F30" s="112" t="s">
        <v>13</v>
      </c>
      <c r="G30" s="25">
        <v>5</v>
      </c>
      <c r="H30" s="98">
        <v>0</v>
      </c>
      <c r="I30" s="36">
        <f t="shared" si="2"/>
        <v>0</v>
      </c>
    </row>
    <row r="31" spans="1:9" ht="15">
      <c r="A31" s="5"/>
      <c r="B31" s="5"/>
      <c r="C31" s="5"/>
      <c r="D31" s="5"/>
      <c r="E31" s="5"/>
      <c r="F31" s="5"/>
      <c r="G31" s="5"/>
      <c r="H31" s="5"/>
      <c r="I31" s="41">
        <f>SUM(I4:I30)</f>
        <v>0</v>
      </c>
    </row>
    <row r="33" spans="1:9" ht="15">
      <c r="A33" s="121" t="s">
        <v>45</v>
      </c>
      <c r="B33" s="122"/>
      <c r="C33" s="122"/>
      <c r="D33" s="122"/>
      <c r="E33" s="122"/>
      <c r="F33" s="42"/>
      <c r="G33" s="42"/>
      <c r="H33" s="42"/>
      <c r="I33" s="43"/>
    </row>
    <row r="34" spans="1:9">
      <c r="A34" s="44"/>
      <c r="B34" s="45"/>
      <c r="C34" s="45"/>
      <c r="D34" s="45"/>
      <c r="E34" s="45"/>
      <c r="F34" s="45"/>
      <c r="G34" s="45"/>
      <c r="H34" s="45"/>
      <c r="I34" s="46"/>
    </row>
    <row r="35" spans="1:9">
      <c r="A35" s="44"/>
      <c r="B35" s="47">
        <f>I31</f>
        <v>0</v>
      </c>
      <c r="C35" s="45" t="s">
        <v>41</v>
      </c>
      <c r="D35" s="47">
        <f>B35*0.23</f>
        <v>0</v>
      </c>
      <c r="E35" s="130" t="s">
        <v>42</v>
      </c>
      <c r="F35" s="130"/>
      <c r="G35" s="45"/>
      <c r="H35" s="45"/>
      <c r="I35" s="46"/>
    </row>
    <row r="36" spans="1:9" ht="15">
      <c r="A36" s="44"/>
      <c r="B36" s="45"/>
      <c r="C36" s="45"/>
      <c r="D36" s="45"/>
      <c r="E36" s="45"/>
      <c r="F36" s="124">
        <f>SUM(B35:D35)</f>
        <v>0</v>
      </c>
      <c r="G36" s="125"/>
      <c r="H36" s="48" t="s">
        <v>43</v>
      </c>
      <c r="I36" s="46"/>
    </row>
    <row r="37" spans="1:9">
      <c r="A37" s="44"/>
      <c r="B37" s="45"/>
      <c r="C37" s="45"/>
      <c r="D37" s="45"/>
      <c r="E37" s="45"/>
      <c r="F37" s="45"/>
      <c r="G37" s="45"/>
      <c r="H37" s="45"/>
      <c r="I37" s="46"/>
    </row>
    <row r="38" spans="1:9" ht="15">
      <c r="A38" s="44"/>
      <c r="B38" s="126" t="s">
        <v>65</v>
      </c>
      <c r="C38" s="126"/>
      <c r="D38" s="126"/>
      <c r="E38" s="126"/>
      <c r="F38" s="126"/>
      <c r="G38" s="126"/>
      <c r="H38" s="126"/>
      <c r="I38" s="46"/>
    </row>
    <row r="39" spans="1:9">
      <c r="A39" s="49"/>
      <c r="B39" s="50"/>
      <c r="C39" s="50"/>
      <c r="D39" s="50"/>
      <c r="E39" s="50"/>
      <c r="F39" s="50"/>
      <c r="G39" s="50"/>
      <c r="H39" s="50"/>
      <c r="I39" s="51"/>
    </row>
    <row r="42" spans="1:9" ht="15.75">
      <c r="A42" s="118" t="s">
        <v>47</v>
      </c>
      <c r="B42" s="119"/>
      <c r="C42" s="119"/>
      <c r="D42" s="119"/>
      <c r="E42" s="119"/>
      <c r="F42" s="119"/>
      <c r="G42" s="119"/>
      <c r="H42" s="119"/>
      <c r="I42" s="120"/>
    </row>
    <row r="43" spans="1:9" ht="25.5">
      <c r="A43" s="52" t="s">
        <v>2</v>
      </c>
      <c r="B43" s="52" t="s">
        <v>3</v>
      </c>
      <c r="C43" s="81" t="s">
        <v>4</v>
      </c>
      <c r="D43" s="53" t="s">
        <v>5</v>
      </c>
      <c r="E43" s="53" t="s">
        <v>6</v>
      </c>
      <c r="F43" s="52" t="s">
        <v>7</v>
      </c>
      <c r="G43" s="52" t="s">
        <v>8</v>
      </c>
      <c r="H43" s="54" t="s">
        <v>48</v>
      </c>
      <c r="I43" s="55" t="s">
        <v>10</v>
      </c>
    </row>
    <row r="44" spans="1:9" ht="35.25" customHeight="1">
      <c r="A44" s="82" t="s">
        <v>49</v>
      </c>
      <c r="B44" s="83" t="s">
        <v>50</v>
      </c>
      <c r="C44" s="84" t="s">
        <v>51</v>
      </c>
      <c r="D44" s="103"/>
      <c r="E44" s="103"/>
      <c r="F44" s="85" t="s">
        <v>13</v>
      </c>
      <c r="G44" s="85">
        <v>120</v>
      </c>
      <c r="H44" s="105">
        <v>0</v>
      </c>
      <c r="I44" s="86">
        <f>G44*H44</f>
        <v>0</v>
      </c>
    </row>
    <row r="45" spans="1:9" ht="36">
      <c r="A45" s="82" t="s">
        <v>14</v>
      </c>
      <c r="B45" s="87" t="s">
        <v>52</v>
      </c>
      <c r="C45" s="85" t="s">
        <v>53</v>
      </c>
      <c r="D45" s="104"/>
      <c r="E45" s="104"/>
      <c r="F45" s="85" t="s">
        <v>13</v>
      </c>
      <c r="G45" s="85">
        <v>360</v>
      </c>
      <c r="H45" s="106">
        <v>0</v>
      </c>
      <c r="I45" s="88">
        <f>G45*H45</f>
        <v>0</v>
      </c>
    </row>
    <row r="46" spans="1:9" ht="15">
      <c r="I46" s="68">
        <f>SUM(I44:I45)</f>
        <v>0</v>
      </c>
    </row>
    <row r="48" spans="1:9" ht="15">
      <c r="A48" s="121" t="s">
        <v>54</v>
      </c>
      <c r="B48" s="122"/>
      <c r="C48" s="122"/>
      <c r="D48" s="122"/>
      <c r="E48" s="122"/>
      <c r="F48" s="42"/>
      <c r="G48" s="42"/>
      <c r="H48" s="42"/>
      <c r="I48" s="43"/>
    </row>
    <row r="49" spans="1:9">
      <c r="A49" s="58"/>
      <c r="B49" s="59"/>
      <c r="C49" s="59"/>
      <c r="D49" s="59"/>
      <c r="E49" s="59"/>
      <c r="F49" s="59"/>
      <c r="G49" s="59"/>
      <c r="H49" s="59"/>
      <c r="I49" s="60"/>
    </row>
    <row r="50" spans="1:9">
      <c r="A50" s="44"/>
      <c r="B50" s="61">
        <f>I46</f>
        <v>0</v>
      </c>
      <c r="C50" s="45" t="s">
        <v>41</v>
      </c>
      <c r="D50" s="61">
        <f>B50*0.23</f>
        <v>0</v>
      </c>
      <c r="E50" s="123" t="s">
        <v>42</v>
      </c>
      <c r="F50" s="123"/>
      <c r="G50" s="45"/>
      <c r="H50" s="45"/>
      <c r="I50" s="46"/>
    </row>
    <row r="51" spans="1:9" ht="15">
      <c r="A51" s="44"/>
      <c r="B51" s="45"/>
      <c r="C51" s="45"/>
      <c r="D51" s="45"/>
      <c r="E51" s="45"/>
      <c r="F51" s="124">
        <f>SUM(B50:D50)</f>
        <v>0</v>
      </c>
      <c r="G51" s="125"/>
      <c r="H51" s="48" t="s">
        <v>43</v>
      </c>
      <c r="I51" s="46"/>
    </row>
    <row r="52" spans="1:9">
      <c r="A52" s="44"/>
      <c r="B52" s="45"/>
      <c r="C52" s="45"/>
      <c r="D52" s="45"/>
      <c r="E52" s="45"/>
      <c r="F52" s="45"/>
      <c r="G52" s="45"/>
      <c r="H52" s="45"/>
      <c r="I52" s="46"/>
    </row>
    <row r="53" spans="1:9" ht="15">
      <c r="A53" s="44"/>
      <c r="B53" s="126" t="s">
        <v>55</v>
      </c>
      <c r="C53" s="126"/>
      <c r="D53" s="126"/>
      <c r="E53" s="126"/>
      <c r="F53" s="126"/>
      <c r="G53" s="126"/>
      <c r="H53" s="126"/>
      <c r="I53" s="46"/>
    </row>
    <row r="54" spans="1:9">
      <c r="A54" s="49"/>
      <c r="B54" s="50"/>
      <c r="C54" s="50"/>
      <c r="D54" s="50"/>
      <c r="E54" s="50"/>
      <c r="F54" s="50"/>
      <c r="G54" s="50"/>
      <c r="H54" s="50"/>
      <c r="I54" s="51"/>
    </row>
    <row r="57" spans="1:9" ht="33" customHeight="1">
      <c r="A57" s="127" t="s">
        <v>56</v>
      </c>
      <c r="B57" s="128"/>
      <c r="C57" s="128"/>
      <c r="D57" s="128"/>
      <c r="E57" s="128"/>
      <c r="F57" s="128"/>
      <c r="G57" s="128"/>
      <c r="H57" s="128"/>
      <c r="I57" s="129"/>
    </row>
    <row r="58" spans="1:9" ht="25.5">
      <c r="A58" s="62" t="s">
        <v>2</v>
      </c>
      <c r="B58" s="63" t="s">
        <v>3</v>
      </c>
      <c r="C58" s="63" t="s">
        <v>4</v>
      </c>
      <c r="D58" s="63" t="s">
        <v>5</v>
      </c>
      <c r="E58" s="63" t="s">
        <v>6</v>
      </c>
      <c r="F58" s="63" t="s">
        <v>7</v>
      </c>
      <c r="G58" s="63" t="s">
        <v>8</v>
      </c>
      <c r="H58" s="64" t="s">
        <v>48</v>
      </c>
      <c r="I58" s="64" t="s">
        <v>10</v>
      </c>
    </row>
    <row r="59" spans="1:9">
      <c r="A59" s="56" t="s">
        <v>49</v>
      </c>
      <c r="B59" s="57" t="s">
        <v>57</v>
      </c>
      <c r="C59" s="57" t="s">
        <v>58</v>
      </c>
      <c r="D59" s="107"/>
      <c r="E59" s="107"/>
      <c r="F59" s="56" t="s">
        <v>13</v>
      </c>
      <c r="G59" s="56">
        <v>200</v>
      </c>
      <c r="H59" s="108">
        <v>0</v>
      </c>
      <c r="I59" s="65">
        <f>G59*H59</f>
        <v>0</v>
      </c>
    </row>
    <row r="60" spans="1:9">
      <c r="A60" s="109" t="s">
        <v>14</v>
      </c>
      <c r="B60" s="57" t="s">
        <v>57</v>
      </c>
      <c r="C60" s="57" t="s">
        <v>59</v>
      </c>
      <c r="D60" s="107"/>
      <c r="E60" s="107"/>
      <c r="F60" s="56" t="s">
        <v>13</v>
      </c>
      <c r="G60" s="56">
        <v>10</v>
      </c>
      <c r="H60" s="108">
        <v>0</v>
      </c>
      <c r="I60" s="66">
        <f>G60*H60</f>
        <v>0</v>
      </c>
    </row>
    <row r="61" spans="1:9" ht="15">
      <c r="I61" s="67">
        <f>SUM(I59:I60)</f>
        <v>0</v>
      </c>
    </row>
    <row r="64" spans="1:9" ht="15">
      <c r="A64" s="121" t="s">
        <v>60</v>
      </c>
      <c r="B64" s="122"/>
      <c r="C64" s="122"/>
      <c r="D64" s="122"/>
      <c r="E64" s="122"/>
      <c r="F64" s="122"/>
      <c r="G64" s="122"/>
      <c r="H64" s="42"/>
      <c r="I64" s="43"/>
    </row>
    <row r="65" spans="1:9">
      <c r="A65" s="44"/>
      <c r="B65" s="45"/>
      <c r="C65" s="45"/>
      <c r="D65" s="45"/>
      <c r="E65" s="45"/>
      <c r="F65" s="45"/>
      <c r="G65" s="45"/>
      <c r="H65" s="45"/>
      <c r="I65" s="46"/>
    </row>
    <row r="66" spans="1:9">
      <c r="A66" s="44"/>
      <c r="B66" s="47">
        <f>I61</f>
        <v>0</v>
      </c>
      <c r="C66" s="45" t="s">
        <v>41</v>
      </c>
      <c r="D66" s="47">
        <f>B66*0.23</f>
        <v>0</v>
      </c>
      <c r="E66" s="130" t="s">
        <v>42</v>
      </c>
      <c r="F66" s="130"/>
      <c r="G66" s="45"/>
      <c r="H66" s="45"/>
      <c r="I66" s="46"/>
    </row>
    <row r="67" spans="1:9" ht="15">
      <c r="A67" s="44"/>
      <c r="B67" s="45"/>
      <c r="C67" s="45"/>
      <c r="D67" s="45"/>
      <c r="E67" s="45"/>
      <c r="F67" s="124">
        <f>SUM(B66:D66)</f>
        <v>0</v>
      </c>
      <c r="G67" s="125"/>
      <c r="H67" s="48" t="s">
        <v>43</v>
      </c>
      <c r="I67" s="46"/>
    </row>
    <row r="68" spans="1:9">
      <c r="A68" s="44"/>
      <c r="B68" s="45"/>
      <c r="C68" s="45"/>
      <c r="D68" s="45"/>
      <c r="E68" s="45"/>
      <c r="F68" s="45"/>
      <c r="G68" s="45"/>
      <c r="H68" s="45"/>
      <c r="I68" s="46"/>
    </row>
    <row r="69" spans="1:9" ht="15">
      <c r="A69" s="44"/>
      <c r="B69" s="126" t="s">
        <v>44</v>
      </c>
      <c r="C69" s="126"/>
      <c r="D69" s="126"/>
      <c r="E69" s="126"/>
      <c r="F69" s="126"/>
      <c r="G69" s="126"/>
      <c r="H69" s="126"/>
      <c r="I69" s="46"/>
    </row>
    <row r="70" spans="1:9">
      <c r="A70" s="49"/>
      <c r="B70" s="50"/>
      <c r="C70" s="50"/>
      <c r="D70" s="50"/>
      <c r="E70" s="50"/>
      <c r="F70" s="50"/>
      <c r="G70" s="50"/>
      <c r="H70" s="50"/>
      <c r="I70" s="51"/>
    </row>
    <row r="73" spans="1:9" ht="15.75">
      <c r="A73" s="131" t="s">
        <v>67</v>
      </c>
      <c r="B73" s="132"/>
      <c r="C73" s="132"/>
      <c r="D73" s="132"/>
      <c r="E73" s="132"/>
      <c r="F73" s="132"/>
      <c r="G73" s="132"/>
      <c r="H73" s="132"/>
      <c r="I73" s="133"/>
    </row>
    <row r="74" spans="1:9" ht="25.5" customHeight="1">
      <c r="A74" s="79"/>
      <c r="B74" s="75">
        <f>SUM(I31:I46:I61)</f>
        <v>0</v>
      </c>
      <c r="C74" s="80" t="s">
        <v>41</v>
      </c>
      <c r="D74" s="76">
        <f>B74*0.23</f>
        <v>0</v>
      </c>
      <c r="E74" s="77" t="s">
        <v>61</v>
      </c>
      <c r="F74" s="70"/>
      <c r="G74" s="70"/>
      <c r="H74" s="70"/>
      <c r="I74" s="71"/>
    </row>
    <row r="75" spans="1:9" ht="15.75">
      <c r="A75" s="69"/>
      <c r="B75" s="70"/>
      <c r="C75" s="70"/>
      <c r="D75" s="70"/>
      <c r="E75" s="70"/>
      <c r="F75" s="134">
        <f>SUM(B74:D74)</f>
        <v>0</v>
      </c>
      <c r="G75" s="135"/>
      <c r="H75" s="78" t="s">
        <v>43</v>
      </c>
      <c r="I75" s="71"/>
    </row>
    <row r="76" spans="1:9">
      <c r="A76" s="69"/>
      <c r="B76" s="70"/>
      <c r="C76" s="70"/>
      <c r="D76" s="70"/>
      <c r="E76" s="70"/>
      <c r="F76" s="70"/>
      <c r="G76" s="70"/>
      <c r="H76" s="70"/>
      <c r="I76" s="71"/>
    </row>
    <row r="77" spans="1:9" ht="24.75" customHeight="1">
      <c r="A77" s="136" t="s">
        <v>62</v>
      </c>
      <c r="B77" s="137"/>
      <c r="C77" s="137"/>
      <c r="D77" s="137"/>
      <c r="E77" s="137"/>
      <c r="F77" s="137"/>
      <c r="G77" s="137"/>
      <c r="H77" s="137"/>
      <c r="I77" s="138"/>
    </row>
    <row r="78" spans="1:9" ht="22.5" customHeight="1">
      <c r="A78" s="136" t="s">
        <v>63</v>
      </c>
      <c r="B78" s="137"/>
      <c r="C78" s="137"/>
      <c r="D78" s="137"/>
      <c r="E78" s="137"/>
      <c r="F78" s="137"/>
      <c r="G78" s="137"/>
      <c r="H78" s="137"/>
      <c r="I78" s="138"/>
    </row>
    <row r="79" spans="1:9">
      <c r="A79" s="72"/>
      <c r="B79" s="73"/>
      <c r="C79" s="73"/>
      <c r="D79" s="73"/>
      <c r="E79" s="73"/>
      <c r="F79" s="73"/>
      <c r="G79" s="73"/>
      <c r="H79" s="73"/>
      <c r="I79" s="74"/>
    </row>
    <row r="81" spans="2:8" ht="30.75" customHeight="1">
      <c r="B81" s="117" t="s">
        <v>64</v>
      </c>
      <c r="C81" s="117"/>
      <c r="D81" s="117"/>
      <c r="E81" s="117"/>
      <c r="F81" s="117"/>
      <c r="G81" s="117"/>
      <c r="H81" s="117"/>
    </row>
  </sheetData>
  <sheetProtection password="A123" sheet="1" objects="1" scenarios="1"/>
  <mergeCells count="20">
    <mergeCell ref="A2:I2"/>
    <mergeCell ref="A33:E33"/>
    <mergeCell ref="E35:F35"/>
    <mergeCell ref="F36:G36"/>
    <mergeCell ref="B38:H38"/>
    <mergeCell ref="B81:H81"/>
    <mergeCell ref="A42:I42"/>
    <mergeCell ref="A48:E48"/>
    <mergeCell ref="E50:F50"/>
    <mergeCell ref="F51:G51"/>
    <mergeCell ref="B53:H53"/>
    <mergeCell ref="A57:I57"/>
    <mergeCell ref="A64:G64"/>
    <mergeCell ref="E66:F66"/>
    <mergeCell ref="F67:G67"/>
    <mergeCell ref="B69:H69"/>
    <mergeCell ref="A73:I73"/>
    <mergeCell ref="F75:G75"/>
    <mergeCell ref="A77:I77"/>
    <mergeCell ref="A78:I7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2018-01-24T08:23:26Z</cp:lastPrinted>
  <dcterms:created xsi:type="dcterms:W3CDTF">2018-01-23T12:34:51Z</dcterms:created>
  <dcterms:modified xsi:type="dcterms:W3CDTF">2018-01-24T08:56:44Z</dcterms:modified>
</cp:coreProperties>
</file>