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ymoniak\Documents\ROK 2020\5. SZYBY i ELEMENTY ZAWIESZENIA\"/>
    </mc:Choice>
  </mc:AlternateContent>
  <xr:revisionPtr revIDLastSave="0" documentId="13_ncr:1_{284BF458-3E97-4EFE-9C19-BE84CEC1FF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O19" i="1" s="1"/>
  <c r="Q20" i="1" l="1"/>
  <c r="T15" i="1"/>
  <c r="T14" i="1"/>
  <c r="T13" i="1"/>
  <c r="T12" i="1"/>
  <c r="T11" i="1"/>
  <c r="T10" i="1"/>
  <c r="T9" i="1"/>
  <c r="T8" i="1"/>
  <c r="T7" i="1"/>
  <c r="T6" i="1"/>
  <c r="T5" i="1"/>
  <c r="T4" i="1"/>
  <c r="I49" i="1" l="1"/>
  <c r="I48" i="1"/>
  <c r="I34" i="1"/>
  <c r="I33" i="1"/>
  <c r="I35" i="1" s="1"/>
  <c r="B39" i="1" s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50" i="1" l="1"/>
  <c r="B55" i="1" s="1"/>
  <c r="D55" i="1"/>
  <c r="F56" i="1" s="1"/>
  <c r="D39" i="1"/>
  <c r="F40" i="1" s="1"/>
  <c r="I20" i="1"/>
  <c r="B24" i="1" l="1"/>
  <c r="D24" i="1" s="1"/>
  <c r="F25" i="1" s="1"/>
</calcChain>
</file>

<file path=xl/sharedStrings.xml><?xml version="1.0" encoding="utf-8"?>
<sst xmlns="http://schemas.openxmlformats.org/spreadsheetml/2006/main" count="164" uniqueCount="77">
  <si>
    <t>Lp</t>
  </si>
  <si>
    <t>Nazwa</t>
  </si>
  <si>
    <t>Nr katalogowy</t>
  </si>
  <si>
    <t>Producent</t>
  </si>
  <si>
    <t>Nazwa handlowa</t>
  </si>
  <si>
    <t>Miara</t>
  </si>
  <si>
    <t>Ilość</t>
  </si>
  <si>
    <t>Cena
jednostkowa</t>
  </si>
  <si>
    <t>NETTO</t>
  </si>
  <si>
    <t>1.</t>
  </si>
  <si>
    <t>szyba czołowa do autobusu Mercedes</t>
  </si>
  <si>
    <t>szt.</t>
  </si>
  <si>
    <t>2.</t>
  </si>
  <si>
    <t>szyba przednia prawa do autobusu Mercedes</t>
  </si>
  <si>
    <t>3.</t>
  </si>
  <si>
    <t>4.</t>
  </si>
  <si>
    <t>5.</t>
  </si>
  <si>
    <t>6.</t>
  </si>
  <si>
    <t>szyba przednia lewa do autobusu Man</t>
  </si>
  <si>
    <t>7.</t>
  </si>
  <si>
    <t>szyba przednia prawa do autobusu Man</t>
  </si>
  <si>
    <t>8.</t>
  </si>
  <si>
    <t>szyba tył autobus Man</t>
  </si>
  <si>
    <t>szyba przód autobus Mercedes-Citaro</t>
  </si>
  <si>
    <t>A6286713210</t>
  </si>
  <si>
    <t>szyba przednia Mercedes - Conecto</t>
  </si>
  <si>
    <t>szyba przednia narożnikowa prawa</t>
  </si>
  <si>
    <t>szyba narożnikowa przednia lewa</t>
  </si>
  <si>
    <t>szyba narożnikowa prawa Mercedes Citaro</t>
  </si>
  <si>
    <t>szyba narożnikowa lewa Mercedes Citaro</t>
  </si>
  <si>
    <t>szyba tylna Mercedes Citaro</t>
  </si>
  <si>
    <t>szyba tył Mercedes Conecto</t>
  </si>
  <si>
    <t>netto</t>
  </si>
  <si>
    <t>(23%) podatek VAT</t>
  </si>
  <si>
    <t>brutto</t>
  </si>
  <si>
    <t>brutto słownie: ………………………………………………………………………………..</t>
  </si>
  <si>
    <t>Wartość części I zamówienia:</t>
  </si>
  <si>
    <t>szyba tył autobusu Mercedes</t>
  </si>
  <si>
    <t>Cena jednostkowa</t>
  </si>
  <si>
    <t xml:space="preserve">1. </t>
  </si>
  <si>
    <t>miech zawieszenia przód do autobusu Solaris</t>
  </si>
  <si>
    <t>0000 194 642</t>
  </si>
  <si>
    <t>miech zawieszenia tył do autobusu Solaris</t>
  </si>
  <si>
    <t>0000 194 647</t>
  </si>
  <si>
    <t>Wartość części II zamówienia:</t>
  </si>
  <si>
    <t xml:space="preserve">poduszka powietrza </t>
  </si>
  <si>
    <t>000 327 0101</t>
  </si>
  <si>
    <t>1001.12.250</t>
  </si>
  <si>
    <t>Wartość części III zamówienia:</t>
  </si>
  <si>
    <t>szyba przednia lewa do Mercedesa</t>
  </si>
  <si>
    <t>gwarancja w miesiącach: ….....</t>
  </si>
  <si>
    <t>Ceny jednostkowe ustalone w wyniku przetargu nie podlegają zmianie w pierwszym roku obowiązywania umowy.</t>
  </si>
  <si>
    <t>gwarancja w miesiącach: ……..</t>
  </si>
  <si>
    <t>gwarancja w miesiącach: …........</t>
  </si>
  <si>
    <t>Załącznik Nr 1</t>
  </si>
  <si>
    <t>brutto słownie: ….....................................................................................................</t>
  </si>
  <si>
    <t>brutto słownie: ………………………………………………………………………………</t>
  </si>
  <si>
    <t xml:space="preserve">9. </t>
  </si>
  <si>
    <t>10.</t>
  </si>
  <si>
    <t>11.</t>
  </si>
  <si>
    <t xml:space="preserve">12. </t>
  </si>
  <si>
    <t xml:space="preserve">13. </t>
  </si>
  <si>
    <t xml:space="preserve">14. </t>
  </si>
  <si>
    <t>15.</t>
  </si>
  <si>
    <t xml:space="preserve">16. </t>
  </si>
  <si>
    <t>CZĘŚĆ I - dostawa szyb do autobusów Mercedes i Man</t>
  </si>
  <si>
    <t>9.</t>
  </si>
  <si>
    <t>szyba przednia lewa do autobusu Solaris</t>
  </si>
  <si>
    <t>szyba przednia prawa do autobusu Solaris</t>
  </si>
  <si>
    <t>szyba tył do autobusu Solaris</t>
  </si>
  <si>
    <t>szyba wyświetlacza Solaris</t>
  </si>
  <si>
    <t>szyba tył podgrzewana Solaris</t>
  </si>
  <si>
    <t>szyba wyświetlacza podgrzewana Solaris</t>
  </si>
  <si>
    <t>CZĘŚĆ II - dostawa szyb do autobusów Solaris</t>
  </si>
  <si>
    <t>CZĘŚĆ III - dopuszcza się tylko miechy firmy VIBRACOUSTIC</t>
  </si>
  <si>
    <t>CZĘŚĆ IV - dopuszcza się tylko wyroby firm: CONTINENTAL, PHOENIX, GOODYEAR, DUNLOP, VIBRACOUSTIC</t>
  </si>
  <si>
    <t>Wartość części IV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</si>
</sst>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 CE"/>
      <charset val="238"/>
    </font>
    <font>
      <b/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164" fontId="5" fillId="4" borderId="7" xfId="1" applyNumberFormat="1" applyFont="1" applyFill="1" applyBorder="1" applyAlignment="1" applyProtection="1">
      <alignment horizontal="right"/>
      <protection locked="0"/>
    </xf>
    <xf numFmtId="164" fontId="5" fillId="4" borderId="8" xfId="1" applyNumberFormat="1" applyFont="1" applyFill="1" applyBorder="1" applyAlignment="1" applyProtection="1">
      <alignment horizontal="right"/>
      <protection locked="0"/>
    </xf>
    <xf numFmtId="164" fontId="5" fillId="4" borderId="4" xfId="1" applyNumberFormat="1" applyFont="1" applyFill="1" applyBorder="1" applyAlignment="1" applyProtection="1">
      <alignment horizontal="right"/>
      <protection locked="0"/>
    </xf>
    <xf numFmtId="8" fontId="5" fillId="4" borderId="4" xfId="1" applyNumberFormat="1" applyFont="1" applyFill="1" applyBorder="1" applyAlignment="1" applyProtection="1">
      <alignment vertical="center"/>
      <protection locked="0"/>
    </xf>
    <xf numFmtId="8" fontId="5" fillId="4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164" fontId="5" fillId="4" borderId="4" xfId="0" applyNumberFormat="1" applyFont="1" applyFill="1" applyBorder="1" applyAlignment="1" applyProtection="1">
      <alignment horizontal="right"/>
      <protection locked="0"/>
    </xf>
    <xf numFmtId="8" fontId="5" fillId="4" borderId="4" xfId="0" applyNumberFormat="1" applyFont="1" applyFill="1" applyBorder="1" applyAlignment="1" applyProtection="1">
      <alignment vertical="center" wrapText="1"/>
      <protection locked="0"/>
    </xf>
    <xf numFmtId="8" fontId="3" fillId="4" borderId="4" xfId="0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4" xfId="1" applyFont="1" applyFill="1" applyBorder="1" applyAlignment="1" applyProtection="1">
      <alignment horizontal="center" vertical="center"/>
      <protection locked="0"/>
    </xf>
    <xf numFmtId="0" fontId="5" fillId="4" borderId="4" xfId="1" applyFont="1" applyFill="1" applyBorder="1" applyAlignment="1" applyProtection="1">
      <alignment horizontal="center" vertical="center" wrapText="1"/>
      <protection locked="0"/>
    </xf>
    <xf numFmtId="0" fontId="5" fillId="4" borderId="3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2" fillId="0" borderId="13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0" xfId="0" applyFont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164" fontId="3" fillId="5" borderId="2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8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8" fontId="9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8" fontId="9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right" vertical="center" wrapText="1"/>
    </xf>
    <xf numFmtId="0" fontId="5" fillId="0" borderId="1" xfId="1" applyFont="1" applyBorder="1" applyAlignment="1" applyProtection="1">
      <alignment horizontal="left" vertical="center" wrapText="1"/>
    </xf>
    <xf numFmtId="49" fontId="5" fillId="0" borderId="1" xfId="1" applyNumberFormat="1" applyFont="1" applyBorder="1" applyAlignment="1" applyProtection="1">
      <alignment horizontal="center" vertical="center"/>
    </xf>
    <xf numFmtId="49" fontId="5" fillId="0" borderId="1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right" vertical="center" wrapText="1"/>
    </xf>
    <xf numFmtId="0" fontId="5" fillId="0" borderId="2" xfId="1" applyFont="1" applyBorder="1" applyAlignment="1" applyProtection="1">
      <alignment horizontal="left" vertical="center" wrapText="1"/>
    </xf>
    <xf numFmtId="49" fontId="5" fillId="0" borderId="2" xfId="1" applyNumberFormat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right" vertical="center" wrapText="1"/>
    </xf>
    <xf numFmtId="0" fontId="5" fillId="0" borderId="4" xfId="1" applyFont="1" applyBorder="1" applyAlignment="1" applyProtection="1">
      <alignment horizontal="left" vertical="center" wrapText="1"/>
    </xf>
    <xf numFmtId="49" fontId="5" fillId="0" borderId="4" xfId="1" applyNumberFormat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right" vertical="center"/>
    </xf>
    <xf numFmtId="0" fontId="5" fillId="0" borderId="4" xfId="1" applyFont="1" applyBorder="1" applyAlignment="1" applyProtection="1">
      <alignment vertical="center" wrapText="1"/>
    </xf>
    <xf numFmtId="0" fontId="5" fillId="3" borderId="3" xfId="1" applyFont="1" applyFill="1" applyBorder="1" applyAlignment="1" applyProtection="1">
      <alignment horizontal="right" vertical="center" wrapText="1"/>
    </xf>
    <xf numFmtId="0" fontId="5" fillId="3" borderId="3" xfId="1" applyFont="1" applyFill="1" applyBorder="1" applyAlignment="1" applyProtection="1">
      <alignment horizontal="left" vertical="center" wrapText="1"/>
    </xf>
    <xf numFmtId="49" fontId="5" fillId="3" borderId="3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Border="1" applyAlignment="1" applyProtection="1">
      <alignment horizontal="right"/>
    </xf>
    <xf numFmtId="164" fontId="5" fillId="0" borderId="2" xfId="1" applyNumberFormat="1" applyFont="1" applyBorder="1" applyAlignment="1" applyProtection="1">
      <alignment horizontal="right"/>
    </xf>
    <xf numFmtId="164" fontId="5" fillId="0" borderId="4" xfId="1" applyNumberFormat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right"/>
    </xf>
    <xf numFmtId="8" fontId="5" fillId="0" borderId="4" xfId="1" applyNumberFormat="1" applyFont="1" applyBorder="1" applyAlignment="1" applyProtection="1">
      <alignment vertical="center"/>
    </xf>
    <xf numFmtId="8" fontId="5" fillId="3" borderId="3" xfId="1" applyNumberFormat="1" applyFont="1" applyFill="1" applyBorder="1" applyAlignment="1" applyProtection="1">
      <alignment horizontal="right" vertical="center" wrapText="1"/>
    </xf>
    <xf numFmtId="164" fontId="11" fillId="0" borderId="4" xfId="1" applyNumberFormat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 wrapText="1"/>
    </xf>
    <xf numFmtId="0" fontId="12" fillId="0" borderId="12" xfId="0" applyFont="1" applyBorder="1" applyProtection="1"/>
    <xf numFmtId="0" fontId="12" fillId="0" borderId="14" xfId="0" applyFont="1" applyBorder="1" applyProtection="1"/>
    <xf numFmtId="0" fontId="12" fillId="0" borderId="0" xfId="0" applyFont="1" applyBorder="1" applyProtection="1"/>
    <xf numFmtId="8" fontId="0" fillId="0" borderId="0" xfId="0" applyNumberFormat="1" applyFont="1" applyBorder="1" applyProtection="1"/>
    <xf numFmtId="0" fontId="0" fillId="0" borderId="0" xfId="0" applyFont="1" applyBorder="1" applyProtection="1"/>
    <xf numFmtId="0" fontId="14" fillId="0" borderId="14" xfId="0" applyFont="1" applyBorder="1" applyProtection="1"/>
    <xf numFmtId="0" fontId="14" fillId="0" borderId="0" xfId="0" applyFont="1" applyBorder="1" applyProtection="1"/>
    <xf numFmtId="0" fontId="7" fillId="0" borderId="0" xfId="0" applyFont="1" applyBorder="1" applyProtection="1"/>
    <xf numFmtId="164" fontId="3" fillId="5" borderId="3" xfId="0" applyNumberFormat="1" applyFont="1" applyFill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right"/>
    </xf>
    <xf numFmtId="164" fontId="5" fillId="0" borderId="4" xfId="0" applyNumberFormat="1" applyFont="1" applyBorder="1" applyAlignment="1" applyProtection="1">
      <alignment horizontal="right"/>
    </xf>
    <xf numFmtId="164" fontId="13" fillId="0" borderId="4" xfId="0" applyNumberFormat="1" applyFont="1" applyBorder="1" applyProtection="1"/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19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12" xfId="0" applyBorder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4" xfId="0" applyBorder="1" applyProtection="1"/>
    <xf numFmtId="164" fontId="0" fillId="0" borderId="0" xfId="0" applyNumberFormat="1" applyBorder="1" applyProtection="1"/>
    <xf numFmtId="0" fontId="0" fillId="0" borderId="0" xfId="0" applyBorder="1" applyProtection="1"/>
    <xf numFmtId="8" fontId="3" fillId="5" borderId="4" xfId="0" applyNumberFormat="1" applyFont="1" applyFill="1" applyBorder="1" applyAlignment="1" applyProtection="1">
      <alignment horizontal="center" vertical="center" wrapText="1"/>
    </xf>
    <xf numFmtId="8" fontId="3" fillId="0" borderId="4" xfId="0" applyNumberFormat="1" applyFont="1" applyBorder="1" applyAlignment="1" applyProtection="1">
      <alignment vertical="center" wrapText="1"/>
    </xf>
    <xf numFmtId="8" fontId="3" fillId="0" borderId="4" xfId="0" applyNumberFormat="1" applyFont="1" applyBorder="1" applyAlignment="1" applyProtection="1">
      <alignment horizontal="right" vertical="center" wrapText="1"/>
    </xf>
    <xf numFmtId="8" fontId="8" fillId="0" borderId="4" xfId="0" applyNumberFormat="1" applyFont="1" applyBorder="1" applyProtection="1"/>
    <xf numFmtId="0" fontId="3" fillId="5" borderId="4" xfId="0" applyFont="1" applyFill="1" applyBorder="1" applyAlignment="1" applyProtection="1">
      <alignment horizontal="right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wrapText="1"/>
    </xf>
    <xf numFmtId="8" fontId="0" fillId="0" borderId="0" xfId="0" applyNumberFormat="1" applyBorder="1" applyProtection="1"/>
    <xf numFmtId="0" fontId="5" fillId="4" borderId="4" xfId="1" applyFont="1" applyFill="1" applyBorder="1" applyAlignment="1" applyProtection="1">
      <alignment vertical="center"/>
      <protection locked="0"/>
    </xf>
    <xf numFmtId="8" fontId="5" fillId="4" borderId="4" xfId="1" applyNumberFormat="1" applyFont="1" applyFill="1" applyBorder="1" applyAlignment="1" applyProtection="1">
      <alignment horizontal="right" vertical="center" wrapText="1"/>
      <protection locked="0"/>
    </xf>
    <xf numFmtId="164" fontId="5" fillId="4" borderId="5" xfId="1" applyNumberFormat="1" applyFont="1" applyFill="1" applyBorder="1" applyAlignment="1" applyProtection="1">
      <alignment horizontal="right"/>
      <protection locked="0"/>
    </xf>
    <xf numFmtId="0" fontId="5" fillId="3" borderId="4" xfId="1" applyFont="1" applyFill="1" applyBorder="1" applyAlignment="1" applyProtection="1">
      <alignment horizontal="right" vertical="center" wrapText="1"/>
    </xf>
    <xf numFmtId="0" fontId="5" fillId="3" borderId="4" xfId="1" applyFont="1" applyFill="1" applyBorder="1" applyAlignment="1" applyProtection="1">
      <alignment horizontal="left" vertical="center" wrapText="1"/>
    </xf>
    <xf numFmtId="49" fontId="5" fillId="3" borderId="4" xfId="1" applyNumberFormat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right" vertical="center" wrapText="1"/>
    </xf>
    <xf numFmtId="0" fontId="5" fillId="0" borderId="3" xfId="1" applyFont="1" applyBorder="1" applyAlignment="1" applyProtection="1">
      <alignment horizontal="left" vertical="center" wrapText="1"/>
    </xf>
    <xf numFmtId="49" fontId="5" fillId="0" borderId="3" xfId="1" applyNumberFormat="1" applyFont="1" applyBorder="1" applyAlignment="1" applyProtection="1">
      <alignment horizontal="center" vertical="center" wrapText="1"/>
    </xf>
    <xf numFmtId="8" fontId="5" fillId="3" borderId="4" xfId="1" applyNumberFormat="1" applyFont="1" applyFill="1" applyBorder="1" applyAlignment="1" applyProtection="1">
      <alignment horizontal="right" vertical="center" wrapText="1"/>
    </xf>
    <xf numFmtId="8" fontId="15" fillId="0" borderId="4" xfId="0" applyNumberFormat="1" applyFont="1" applyBorder="1" applyProtection="1"/>
    <xf numFmtId="0" fontId="5" fillId="3" borderId="4" xfId="1" applyFont="1" applyFill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10" fillId="0" borderId="6" xfId="1" applyFont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8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8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protection locked="0"/>
    </xf>
    <xf numFmtId="0" fontId="7" fillId="0" borderId="17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tabSelected="1" zoomScaleNormal="100" workbookViewId="0">
      <selection activeCell="A53" sqref="A53:G53"/>
    </sheetView>
  </sheetViews>
  <sheetFormatPr defaultRowHeight="14.25"/>
  <cols>
    <col min="1" max="1" width="2.875" style="28" customWidth="1"/>
    <col min="2" max="2" width="15.375" style="28" customWidth="1"/>
    <col min="3" max="3" width="10.875" style="28" customWidth="1"/>
    <col min="4" max="4" width="10.5" style="28" customWidth="1"/>
    <col min="5" max="5" width="13.25" style="28" customWidth="1"/>
    <col min="6" max="6" width="6" style="28" customWidth="1"/>
    <col min="7" max="7" width="9" style="28" customWidth="1"/>
    <col min="8" max="9" width="12.75" style="28" customWidth="1"/>
    <col min="10" max="11" width="9" style="28"/>
    <col min="12" max="12" width="3.75" style="28" customWidth="1"/>
    <col min="13" max="13" width="19.25" style="28" customWidth="1"/>
    <col min="14" max="14" width="13" style="28" customWidth="1"/>
    <col min="15" max="15" width="14.25" style="28" customWidth="1"/>
    <col min="16" max="16" width="12.125" style="28" customWidth="1"/>
    <col min="17" max="17" width="6.125" style="28" customWidth="1"/>
    <col min="18" max="18" width="6.25" style="28" customWidth="1"/>
    <col min="19" max="19" width="13" style="28" customWidth="1"/>
    <col min="20" max="20" width="15.125" style="28" customWidth="1"/>
    <col min="21" max="16384" width="9" style="28"/>
  </cols>
  <sheetData>
    <row r="1" spans="1:20">
      <c r="A1" s="26"/>
      <c r="B1" s="26"/>
      <c r="C1" s="26"/>
      <c r="D1" s="26"/>
      <c r="E1" s="26"/>
      <c r="F1" s="26"/>
      <c r="G1" s="26"/>
      <c r="H1" s="26"/>
      <c r="I1" s="27" t="s">
        <v>54</v>
      </c>
    </row>
    <row r="2" spans="1:20" ht="37.5" customHeight="1">
      <c r="A2" s="142" t="s">
        <v>65</v>
      </c>
      <c r="B2" s="143"/>
      <c r="C2" s="143"/>
      <c r="D2" s="143"/>
      <c r="E2" s="143"/>
      <c r="F2" s="143"/>
      <c r="G2" s="143"/>
      <c r="H2" s="143"/>
      <c r="I2" s="144"/>
      <c r="L2" s="142" t="s">
        <v>73</v>
      </c>
      <c r="M2" s="143"/>
      <c r="N2" s="143"/>
      <c r="O2" s="143"/>
      <c r="P2" s="143"/>
      <c r="Q2" s="143"/>
      <c r="R2" s="143"/>
      <c r="S2" s="143"/>
      <c r="T2" s="144"/>
    </row>
    <row r="3" spans="1:20" ht="24.75" customHeight="1">
      <c r="A3" s="66" t="s">
        <v>0</v>
      </c>
      <c r="B3" s="66" t="s">
        <v>1</v>
      </c>
      <c r="C3" s="66" t="s">
        <v>2</v>
      </c>
      <c r="D3" s="29" t="s">
        <v>3</v>
      </c>
      <c r="E3" s="29" t="s">
        <v>4</v>
      </c>
      <c r="F3" s="29" t="s">
        <v>5</v>
      </c>
      <c r="G3" s="66" t="s">
        <v>6</v>
      </c>
      <c r="H3" s="30" t="s">
        <v>7</v>
      </c>
      <c r="I3" s="66" t="s">
        <v>8</v>
      </c>
      <c r="L3" s="66" t="s">
        <v>0</v>
      </c>
      <c r="M3" s="66" t="s">
        <v>1</v>
      </c>
      <c r="N3" s="66" t="s">
        <v>2</v>
      </c>
      <c r="O3" s="29" t="s">
        <v>3</v>
      </c>
      <c r="P3" s="29" t="s">
        <v>4</v>
      </c>
      <c r="Q3" s="66" t="s">
        <v>5</v>
      </c>
      <c r="R3" s="66" t="s">
        <v>6</v>
      </c>
      <c r="S3" s="30" t="s">
        <v>7</v>
      </c>
      <c r="T3" s="66" t="s">
        <v>8</v>
      </c>
    </row>
    <row r="4" spans="1:20" ht="27" customHeight="1">
      <c r="A4" s="67" t="s">
        <v>9</v>
      </c>
      <c r="B4" s="68" t="s">
        <v>10</v>
      </c>
      <c r="C4" s="69">
        <v>3576711810</v>
      </c>
      <c r="D4" s="17"/>
      <c r="E4" s="17"/>
      <c r="F4" s="11" t="s">
        <v>11</v>
      </c>
      <c r="G4" s="89">
        <v>10</v>
      </c>
      <c r="H4" s="1"/>
      <c r="I4" s="82">
        <f t="shared" ref="I4:I10" si="0">G4*H4</f>
        <v>0</v>
      </c>
      <c r="L4" s="77" t="s">
        <v>9</v>
      </c>
      <c r="M4" s="78" t="s">
        <v>67</v>
      </c>
      <c r="N4" s="76">
        <v>2201041010</v>
      </c>
      <c r="O4" s="129"/>
      <c r="P4" s="20"/>
      <c r="Q4" s="92" t="s">
        <v>11</v>
      </c>
      <c r="R4" s="92">
        <v>1</v>
      </c>
      <c r="S4" s="4"/>
      <c r="T4" s="86">
        <f t="shared" ref="T4:T14" si="1">R4*S4</f>
        <v>0</v>
      </c>
    </row>
    <row r="5" spans="1:20" ht="37.5" customHeight="1">
      <c r="A5" s="67" t="s">
        <v>12</v>
      </c>
      <c r="B5" s="68" t="s">
        <v>13</v>
      </c>
      <c r="C5" s="70">
        <v>3576710210</v>
      </c>
      <c r="D5" s="16"/>
      <c r="E5" s="16"/>
      <c r="F5" s="11" t="s">
        <v>11</v>
      </c>
      <c r="G5" s="89">
        <v>5</v>
      </c>
      <c r="H5" s="1"/>
      <c r="I5" s="83">
        <f t="shared" si="0"/>
        <v>0</v>
      </c>
      <c r="L5" s="132" t="s">
        <v>12</v>
      </c>
      <c r="M5" s="133" t="s">
        <v>68</v>
      </c>
      <c r="N5" s="134">
        <v>2201041020</v>
      </c>
      <c r="O5" s="20"/>
      <c r="P5" s="20"/>
      <c r="Q5" s="140" t="s">
        <v>11</v>
      </c>
      <c r="R5" s="140">
        <v>1</v>
      </c>
      <c r="S5" s="130"/>
      <c r="T5" s="138">
        <f t="shared" si="1"/>
        <v>0</v>
      </c>
    </row>
    <row r="6" spans="1:20" ht="33.75" customHeight="1">
      <c r="A6" s="67" t="s">
        <v>14</v>
      </c>
      <c r="B6" s="68" t="s">
        <v>49</v>
      </c>
      <c r="C6" s="70">
        <v>3576710310</v>
      </c>
      <c r="D6" s="16"/>
      <c r="E6" s="16"/>
      <c r="F6" s="11" t="s">
        <v>11</v>
      </c>
      <c r="G6" s="89">
        <v>5</v>
      </c>
      <c r="H6" s="1"/>
      <c r="I6" s="84">
        <f t="shared" si="0"/>
        <v>0</v>
      </c>
      <c r="L6" s="74" t="s">
        <v>14</v>
      </c>
      <c r="M6" s="75" t="s">
        <v>67</v>
      </c>
      <c r="N6" s="76">
        <v>2201041100</v>
      </c>
      <c r="O6" s="19"/>
      <c r="P6" s="20"/>
      <c r="Q6" s="91" t="s">
        <v>11</v>
      </c>
      <c r="R6" s="91">
        <v>5</v>
      </c>
      <c r="S6" s="3"/>
      <c r="T6" s="84">
        <f t="shared" si="1"/>
        <v>0</v>
      </c>
    </row>
    <row r="7" spans="1:20" ht="27" customHeight="1">
      <c r="A7" s="67" t="s">
        <v>15</v>
      </c>
      <c r="B7" s="68" t="s">
        <v>10</v>
      </c>
      <c r="C7" s="69">
        <v>6286712210</v>
      </c>
      <c r="D7" s="17"/>
      <c r="E7" s="17"/>
      <c r="F7" s="11" t="s">
        <v>11</v>
      </c>
      <c r="G7" s="89">
        <v>4</v>
      </c>
      <c r="H7" s="1"/>
      <c r="I7" s="85">
        <f t="shared" si="0"/>
        <v>0</v>
      </c>
      <c r="L7" s="74" t="s">
        <v>15</v>
      </c>
      <c r="M7" s="75" t="s">
        <v>68</v>
      </c>
      <c r="N7" s="76">
        <v>2201041110</v>
      </c>
      <c r="O7" s="19"/>
      <c r="P7" s="20"/>
      <c r="Q7" s="91" t="s">
        <v>11</v>
      </c>
      <c r="R7" s="91">
        <v>5</v>
      </c>
      <c r="S7" s="3"/>
      <c r="T7" s="84">
        <f t="shared" si="1"/>
        <v>0</v>
      </c>
    </row>
    <row r="8" spans="1:20" ht="24">
      <c r="A8" s="67" t="s">
        <v>16</v>
      </c>
      <c r="B8" s="68" t="s">
        <v>37</v>
      </c>
      <c r="C8" s="70">
        <v>6286786710</v>
      </c>
      <c r="D8" s="16"/>
      <c r="E8" s="16"/>
      <c r="F8" s="11" t="s">
        <v>11</v>
      </c>
      <c r="G8" s="89">
        <v>2</v>
      </c>
      <c r="H8" s="1"/>
      <c r="I8" s="82">
        <f t="shared" si="0"/>
        <v>0</v>
      </c>
      <c r="L8" s="74" t="s">
        <v>16</v>
      </c>
      <c r="M8" s="75" t="s">
        <v>69</v>
      </c>
      <c r="N8" s="76">
        <v>2209041026</v>
      </c>
      <c r="O8" s="19"/>
      <c r="P8" s="20"/>
      <c r="Q8" s="91" t="s">
        <v>11</v>
      </c>
      <c r="R8" s="91">
        <v>4</v>
      </c>
      <c r="S8" s="3"/>
      <c r="T8" s="84">
        <f t="shared" si="1"/>
        <v>0</v>
      </c>
    </row>
    <row r="9" spans="1:20" ht="27.75" customHeight="1">
      <c r="A9" s="71" t="s">
        <v>17</v>
      </c>
      <c r="B9" s="72" t="s">
        <v>18</v>
      </c>
      <c r="C9" s="73">
        <v>81751040633</v>
      </c>
      <c r="D9" s="18"/>
      <c r="E9" s="22"/>
      <c r="F9" s="12" t="s">
        <v>11</v>
      </c>
      <c r="G9" s="90">
        <v>5</v>
      </c>
      <c r="H9" s="2"/>
      <c r="I9" s="83">
        <f t="shared" si="0"/>
        <v>0</v>
      </c>
      <c r="L9" s="135" t="s">
        <v>17</v>
      </c>
      <c r="M9" s="136" t="s">
        <v>70</v>
      </c>
      <c r="N9" s="137">
        <v>2209051829</v>
      </c>
      <c r="O9" s="21"/>
      <c r="P9" s="21"/>
      <c r="Q9" s="141" t="s">
        <v>11</v>
      </c>
      <c r="R9" s="141">
        <v>4</v>
      </c>
      <c r="S9" s="131"/>
      <c r="T9" s="85">
        <f t="shared" si="1"/>
        <v>0</v>
      </c>
    </row>
    <row r="10" spans="1:20" ht="27" customHeight="1">
      <c r="A10" s="74" t="s">
        <v>19</v>
      </c>
      <c r="B10" s="75" t="s">
        <v>20</v>
      </c>
      <c r="C10" s="76">
        <v>81751040632</v>
      </c>
      <c r="D10" s="19"/>
      <c r="E10" s="20"/>
      <c r="F10" s="13" t="s">
        <v>11</v>
      </c>
      <c r="G10" s="91">
        <v>5</v>
      </c>
      <c r="H10" s="3"/>
      <c r="I10" s="84">
        <f t="shared" si="0"/>
        <v>0</v>
      </c>
      <c r="L10" s="67" t="s">
        <v>19</v>
      </c>
      <c r="M10" s="68" t="s">
        <v>67</v>
      </c>
      <c r="N10" s="70">
        <v>2201041014</v>
      </c>
      <c r="O10" s="16"/>
      <c r="P10" s="16"/>
      <c r="Q10" s="89" t="s">
        <v>11</v>
      </c>
      <c r="R10" s="89">
        <v>6</v>
      </c>
      <c r="S10" s="1"/>
      <c r="T10" s="82">
        <f t="shared" si="1"/>
        <v>0</v>
      </c>
    </row>
    <row r="11" spans="1:20" ht="27.75" customHeight="1">
      <c r="A11" s="74" t="s">
        <v>21</v>
      </c>
      <c r="B11" s="75" t="s">
        <v>22</v>
      </c>
      <c r="C11" s="76">
        <v>81751040125</v>
      </c>
      <c r="D11" s="19"/>
      <c r="E11" s="19"/>
      <c r="F11" s="13" t="s">
        <v>11</v>
      </c>
      <c r="G11" s="91">
        <v>3</v>
      </c>
      <c r="H11" s="3"/>
      <c r="I11" s="84">
        <f t="shared" ref="I11" si="2">G11*H11</f>
        <v>0</v>
      </c>
      <c r="L11" s="67" t="s">
        <v>21</v>
      </c>
      <c r="M11" s="68" t="s">
        <v>68</v>
      </c>
      <c r="N11" s="69">
        <v>2201041016</v>
      </c>
      <c r="O11" s="17"/>
      <c r="P11" s="16"/>
      <c r="Q11" s="89" t="s">
        <v>11</v>
      </c>
      <c r="R11" s="89">
        <v>6</v>
      </c>
      <c r="S11" s="1"/>
      <c r="T11" s="82">
        <f t="shared" si="1"/>
        <v>0</v>
      </c>
    </row>
    <row r="12" spans="1:20" ht="27" customHeight="1">
      <c r="A12" s="67" t="s">
        <v>57</v>
      </c>
      <c r="B12" s="68" t="s">
        <v>23</v>
      </c>
      <c r="C12" s="69" t="s">
        <v>24</v>
      </c>
      <c r="D12" s="17"/>
      <c r="E12" s="16"/>
      <c r="F12" s="11" t="s">
        <v>11</v>
      </c>
      <c r="G12" s="89">
        <v>8</v>
      </c>
      <c r="H12" s="1"/>
      <c r="I12" s="82">
        <f t="shared" ref="I12:I19" si="3">G12*H12</f>
        <v>0</v>
      </c>
      <c r="L12" s="67" t="s">
        <v>66</v>
      </c>
      <c r="M12" s="68" t="s">
        <v>69</v>
      </c>
      <c r="N12" s="69">
        <v>2209041026</v>
      </c>
      <c r="O12" s="17"/>
      <c r="P12" s="16"/>
      <c r="Q12" s="89" t="s">
        <v>11</v>
      </c>
      <c r="R12" s="89">
        <v>6</v>
      </c>
      <c r="S12" s="1"/>
      <c r="T12" s="82">
        <f t="shared" si="1"/>
        <v>0</v>
      </c>
    </row>
    <row r="13" spans="1:20" ht="36.75" customHeight="1">
      <c r="A13" s="71" t="s">
        <v>58</v>
      </c>
      <c r="B13" s="72" t="s">
        <v>28</v>
      </c>
      <c r="C13" s="73">
        <v>6446730710</v>
      </c>
      <c r="D13" s="18"/>
      <c r="E13" s="22"/>
      <c r="F13" s="12" t="s">
        <v>11</v>
      </c>
      <c r="G13" s="90">
        <v>4</v>
      </c>
      <c r="H13" s="2"/>
      <c r="I13" s="83">
        <f t="shared" si="3"/>
        <v>0</v>
      </c>
      <c r="L13" s="67" t="s">
        <v>58</v>
      </c>
      <c r="M13" s="68" t="s">
        <v>71</v>
      </c>
      <c r="N13" s="69">
        <v>2209040152</v>
      </c>
      <c r="O13" s="17"/>
      <c r="P13" s="16"/>
      <c r="Q13" s="89" t="s">
        <v>11</v>
      </c>
      <c r="R13" s="89">
        <v>4</v>
      </c>
      <c r="S13" s="1"/>
      <c r="T13" s="82">
        <f t="shared" si="1"/>
        <v>0</v>
      </c>
    </row>
    <row r="14" spans="1:20" ht="22.5" customHeight="1">
      <c r="A14" s="77" t="s">
        <v>59</v>
      </c>
      <c r="B14" s="78" t="s">
        <v>29</v>
      </c>
      <c r="C14" s="76">
        <v>6286734910</v>
      </c>
      <c r="D14" s="19"/>
      <c r="E14" s="20"/>
      <c r="F14" s="14" t="s">
        <v>11</v>
      </c>
      <c r="G14" s="92">
        <v>4</v>
      </c>
      <c r="H14" s="4"/>
      <c r="I14" s="86">
        <f t="shared" si="3"/>
        <v>0</v>
      </c>
      <c r="L14" s="67" t="s">
        <v>59</v>
      </c>
      <c r="M14" s="68" t="s">
        <v>72</v>
      </c>
      <c r="N14" s="69">
        <v>2209051895</v>
      </c>
      <c r="O14" s="17"/>
      <c r="P14" s="16"/>
      <c r="Q14" s="89" t="s">
        <v>11</v>
      </c>
      <c r="R14" s="89">
        <v>4</v>
      </c>
      <c r="S14" s="1"/>
      <c r="T14" s="83">
        <f t="shared" si="1"/>
        <v>0</v>
      </c>
    </row>
    <row r="15" spans="1:20" ht="24">
      <c r="A15" s="79" t="s">
        <v>60</v>
      </c>
      <c r="B15" s="80" t="s">
        <v>30</v>
      </c>
      <c r="C15" s="81">
        <v>6286787510</v>
      </c>
      <c r="D15" s="21"/>
      <c r="E15" s="21"/>
      <c r="F15" s="15" t="s">
        <v>11</v>
      </c>
      <c r="G15" s="93">
        <v>5</v>
      </c>
      <c r="H15" s="5"/>
      <c r="I15" s="87">
        <f t="shared" si="3"/>
        <v>0</v>
      </c>
      <c r="T15" s="139">
        <f>SUM(T4:T14)</f>
        <v>0</v>
      </c>
    </row>
    <row r="16" spans="1:20" ht="26.25" customHeight="1">
      <c r="A16" s="67" t="s">
        <v>61</v>
      </c>
      <c r="B16" s="68" t="s">
        <v>25</v>
      </c>
      <c r="C16" s="69">
        <v>6286710610</v>
      </c>
      <c r="D16" s="17"/>
      <c r="E16" s="16"/>
      <c r="F16" s="11" t="s">
        <v>11</v>
      </c>
      <c r="G16" s="89">
        <v>6</v>
      </c>
      <c r="H16" s="1"/>
      <c r="I16" s="82">
        <f t="shared" si="3"/>
        <v>0</v>
      </c>
    </row>
    <row r="17" spans="1:20" ht="36.75" customHeight="1">
      <c r="A17" s="67" t="s">
        <v>62</v>
      </c>
      <c r="B17" s="68" t="s">
        <v>26</v>
      </c>
      <c r="C17" s="69">
        <v>6286746610</v>
      </c>
      <c r="D17" s="17"/>
      <c r="E17" s="16"/>
      <c r="F17" s="11" t="s">
        <v>11</v>
      </c>
      <c r="G17" s="89">
        <v>4</v>
      </c>
      <c r="H17" s="1"/>
      <c r="I17" s="82">
        <f t="shared" si="3"/>
        <v>0</v>
      </c>
      <c r="L17" s="149" t="s">
        <v>44</v>
      </c>
      <c r="M17" s="150"/>
      <c r="N17" s="150"/>
      <c r="O17" s="150"/>
      <c r="P17" s="150"/>
      <c r="Q17" s="94"/>
      <c r="R17" s="94"/>
      <c r="S17" s="94"/>
      <c r="T17" s="33"/>
    </row>
    <row r="18" spans="1:20" ht="27" customHeight="1">
      <c r="A18" s="71" t="s">
        <v>63</v>
      </c>
      <c r="B18" s="72" t="s">
        <v>27</v>
      </c>
      <c r="C18" s="73">
        <v>6286746510</v>
      </c>
      <c r="D18" s="18"/>
      <c r="E18" s="22"/>
      <c r="F18" s="12" t="s">
        <v>11</v>
      </c>
      <c r="G18" s="90">
        <v>4</v>
      </c>
      <c r="H18" s="2"/>
      <c r="I18" s="83">
        <f t="shared" si="3"/>
        <v>0</v>
      </c>
      <c r="L18" s="95"/>
      <c r="M18" s="96"/>
      <c r="N18" s="96"/>
      <c r="O18" s="96"/>
      <c r="P18" s="96"/>
      <c r="Q18" s="96"/>
      <c r="R18" s="96"/>
      <c r="S18" s="96"/>
      <c r="T18" s="36"/>
    </row>
    <row r="19" spans="1:20" ht="24">
      <c r="A19" s="74" t="s">
        <v>64</v>
      </c>
      <c r="B19" s="75" t="s">
        <v>31</v>
      </c>
      <c r="C19" s="76">
        <v>6286786710</v>
      </c>
      <c r="D19" s="19"/>
      <c r="E19" s="20"/>
      <c r="F19" s="13" t="s">
        <v>11</v>
      </c>
      <c r="G19" s="91">
        <v>5</v>
      </c>
      <c r="H19" s="3"/>
      <c r="I19" s="84">
        <f t="shared" si="3"/>
        <v>0</v>
      </c>
      <c r="L19" s="95"/>
      <c r="M19" s="97">
        <f>T15</f>
        <v>0</v>
      </c>
      <c r="N19" s="98" t="s">
        <v>32</v>
      </c>
      <c r="O19" s="97">
        <f>M19*0.23</f>
        <v>0</v>
      </c>
      <c r="P19" s="166" t="s">
        <v>33</v>
      </c>
      <c r="Q19" s="166"/>
      <c r="R19" s="98"/>
      <c r="S19" s="96"/>
      <c r="T19" s="36"/>
    </row>
    <row r="20" spans="1:20" ht="24" customHeight="1">
      <c r="A20" s="31"/>
      <c r="B20" s="31"/>
      <c r="C20" s="31"/>
      <c r="D20" s="31"/>
      <c r="E20" s="31"/>
      <c r="F20" s="31"/>
      <c r="G20" s="31"/>
      <c r="H20" s="31"/>
      <c r="I20" s="88">
        <f>SUM(I4:I19)</f>
        <v>0</v>
      </c>
      <c r="L20" s="99"/>
      <c r="M20" s="100"/>
      <c r="N20" s="100"/>
      <c r="O20" s="100"/>
      <c r="P20" s="100"/>
      <c r="Q20" s="152">
        <f>SUM(M19:O19)</f>
        <v>0</v>
      </c>
      <c r="R20" s="153"/>
      <c r="S20" s="101" t="s">
        <v>34</v>
      </c>
      <c r="T20" s="38"/>
    </row>
    <row r="21" spans="1:20">
      <c r="A21" s="32"/>
      <c r="B21" s="32"/>
      <c r="C21" s="32"/>
      <c r="D21" s="32"/>
      <c r="E21" s="32"/>
      <c r="F21" s="32"/>
      <c r="G21" s="32"/>
      <c r="H21" s="32"/>
      <c r="I21" s="32"/>
      <c r="L21" s="34"/>
      <c r="M21" s="35"/>
      <c r="N21" s="35"/>
      <c r="O21" s="35"/>
      <c r="P21" s="35"/>
      <c r="Q21" s="35"/>
      <c r="R21" s="35"/>
      <c r="S21" s="35"/>
      <c r="T21" s="36"/>
    </row>
    <row r="22" spans="1:20" ht="15">
      <c r="A22" s="149" t="s">
        <v>36</v>
      </c>
      <c r="B22" s="150"/>
      <c r="C22" s="150"/>
      <c r="D22" s="150"/>
      <c r="E22" s="150"/>
      <c r="F22" s="94"/>
      <c r="G22" s="94"/>
      <c r="H22" s="94"/>
      <c r="I22" s="33"/>
      <c r="L22" s="37"/>
      <c r="M22" s="154" t="s">
        <v>55</v>
      </c>
      <c r="N22" s="154"/>
      <c r="O22" s="154"/>
      <c r="P22" s="154"/>
      <c r="Q22" s="154"/>
      <c r="R22" s="154"/>
      <c r="S22" s="154"/>
      <c r="T22" s="38"/>
    </row>
    <row r="23" spans="1:20" ht="15">
      <c r="A23" s="95"/>
      <c r="B23" s="96"/>
      <c r="C23" s="96"/>
      <c r="D23" s="96"/>
      <c r="E23" s="96"/>
      <c r="F23" s="96"/>
      <c r="G23" s="96"/>
      <c r="H23" s="96"/>
      <c r="I23" s="36"/>
      <c r="L23" s="40"/>
      <c r="M23" s="165" t="s">
        <v>53</v>
      </c>
      <c r="N23" s="165"/>
      <c r="O23" s="165"/>
      <c r="P23" s="41"/>
      <c r="Q23" s="41"/>
      <c r="R23" s="41"/>
      <c r="S23" s="41"/>
      <c r="T23" s="42"/>
    </row>
    <row r="24" spans="1:20" ht="22.5" customHeight="1">
      <c r="A24" s="95"/>
      <c r="B24" s="97">
        <f>I20</f>
        <v>0</v>
      </c>
      <c r="C24" s="98" t="s">
        <v>32</v>
      </c>
      <c r="D24" s="97">
        <f>B24*0.23</f>
        <v>0</v>
      </c>
      <c r="E24" s="166" t="s">
        <v>33</v>
      </c>
      <c r="F24" s="166"/>
      <c r="G24" s="98"/>
      <c r="H24" s="96"/>
      <c r="I24" s="36"/>
    </row>
    <row r="25" spans="1:20" s="39" customFormat="1" ht="24" customHeight="1">
      <c r="A25" s="99"/>
      <c r="B25" s="100"/>
      <c r="C25" s="100"/>
      <c r="D25" s="100"/>
      <c r="E25" s="100"/>
      <c r="F25" s="152">
        <f>SUM(B24:D24)</f>
        <v>0</v>
      </c>
      <c r="G25" s="153"/>
      <c r="H25" s="101" t="s">
        <v>34</v>
      </c>
      <c r="I25" s="38"/>
    </row>
    <row r="26" spans="1:20">
      <c r="A26" s="34"/>
      <c r="B26" s="35"/>
      <c r="C26" s="35"/>
      <c r="D26" s="35"/>
      <c r="E26" s="35"/>
      <c r="F26" s="35"/>
      <c r="G26" s="35"/>
      <c r="H26" s="35"/>
      <c r="I26" s="36"/>
    </row>
    <row r="27" spans="1:20" s="39" customFormat="1" ht="21.75" customHeight="1">
      <c r="A27" s="37"/>
      <c r="B27" s="154" t="s">
        <v>55</v>
      </c>
      <c r="C27" s="154"/>
      <c r="D27" s="154"/>
      <c r="E27" s="154"/>
      <c r="F27" s="154"/>
      <c r="G27" s="154"/>
      <c r="H27" s="154"/>
      <c r="I27" s="38"/>
    </row>
    <row r="28" spans="1:20" ht="21" customHeight="1">
      <c r="A28" s="40"/>
      <c r="B28" s="165" t="s">
        <v>53</v>
      </c>
      <c r="C28" s="165"/>
      <c r="D28" s="165"/>
      <c r="E28" s="41"/>
      <c r="F28" s="41"/>
      <c r="G28" s="41"/>
      <c r="H28" s="41"/>
      <c r="I28" s="42"/>
    </row>
    <row r="31" spans="1:20" ht="15">
      <c r="A31" s="146" t="s">
        <v>74</v>
      </c>
      <c r="B31" s="147"/>
      <c r="C31" s="147"/>
      <c r="D31" s="147"/>
      <c r="E31" s="147"/>
      <c r="F31" s="147"/>
      <c r="G31" s="147"/>
      <c r="H31" s="147"/>
      <c r="I31" s="148"/>
    </row>
    <row r="32" spans="1:20" ht="25.5">
      <c r="A32" s="106" t="s">
        <v>0</v>
      </c>
      <c r="B32" s="106" t="s">
        <v>1</v>
      </c>
      <c r="C32" s="107" t="s">
        <v>2</v>
      </c>
      <c r="D32" s="44" t="s">
        <v>3</v>
      </c>
      <c r="E32" s="44" t="s">
        <v>4</v>
      </c>
      <c r="F32" s="43" t="s">
        <v>5</v>
      </c>
      <c r="G32" s="43" t="s">
        <v>6</v>
      </c>
      <c r="H32" s="45" t="s">
        <v>38</v>
      </c>
      <c r="I32" s="102" t="s">
        <v>8</v>
      </c>
    </row>
    <row r="33" spans="1:9" ht="35.25" customHeight="1">
      <c r="A33" s="108" t="s">
        <v>39</v>
      </c>
      <c r="B33" s="109" t="s">
        <v>40</v>
      </c>
      <c r="C33" s="110" t="s">
        <v>41</v>
      </c>
      <c r="D33" s="6"/>
      <c r="E33" s="6"/>
      <c r="F33" s="46" t="s">
        <v>11</v>
      </c>
      <c r="G33" s="46">
        <v>120</v>
      </c>
      <c r="H33" s="8"/>
      <c r="I33" s="103">
        <f>G33*H33</f>
        <v>0</v>
      </c>
    </row>
    <row r="34" spans="1:9" ht="36">
      <c r="A34" s="108" t="s">
        <v>12</v>
      </c>
      <c r="B34" s="111" t="s">
        <v>42</v>
      </c>
      <c r="C34" s="112" t="s">
        <v>43</v>
      </c>
      <c r="D34" s="7"/>
      <c r="E34" s="23"/>
      <c r="F34" s="46" t="s">
        <v>11</v>
      </c>
      <c r="G34" s="46">
        <v>360</v>
      </c>
      <c r="H34" s="9"/>
      <c r="I34" s="104">
        <f>G34*H34</f>
        <v>0</v>
      </c>
    </row>
    <row r="35" spans="1:9">
      <c r="I35" s="105">
        <f>SUM(I33:I34)</f>
        <v>0</v>
      </c>
    </row>
    <row r="37" spans="1:9" ht="15">
      <c r="A37" s="149" t="s">
        <v>48</v>
      </c>
      <c r="B37" s="150"/>
      <c r="C37" s="150"/>
      <c r="D37" s="150"/>
      <c r="E37" s="150"/>
      <c r="F37" s="113"/>
      <c r="G37" s="113"/>
      <c r="H37" s="113"/>
      <c r="I37" s="47"/>
    </row>
    <row r="38" spans="1:9">
      <c r="A38" s="114"/>
      <c r="B38" s="115"/>
      <c r="C38" s="115"/>
      <c r="D38" s="115"/>
      <c r="E38" s="115"/>
      <c r="F38" s="115"/>
      <c r="G38" s="115"/>
      <c r="H38" s="115"/>
      <c r="I38" s="48"/>
    </row>
    <row r="39" spans="1:9">
      <c r="A39" s="116"/>
      <c r="B39" s="117">
        <f>I35</f>
        <v>0</v>
      </c>
      <c r="C39" s="118" t="s">
        <v>32</v>
      </c>
      <c r="D39" s="117">
        <f>B39*0.23</f>
        <v>0</v>
      </c>
      <c r="E39" s="151" t="s">
        <v>33</v>
      </c>
      <c r="F39" s="151"/>
      <c r="G39" s="118"/>
      <c r="H39" s="118"/>
      <c r="I39" s="51"/>
    </row>
    <row r="40" spans="1:9" ht="15">
      <c r="A40" s="116"/>
      <c r="B40" s="118"/>
      <c r="C40" s="118"/>
      <c r="D40" s="118"/>
      <c r="E40" s="118"/>
      <c r="F40" s="152">
        <f>SUM(B39:D39)</f>
        <v>0</v>
      </c>
      <c r="G40" s="153"/>
      <c r="H40" s="101" t="s">
        <v>34</v>
      </c>
      <c r="I40" s="51"/>
    </row>
    <row r="41" spans="1:9">
      <c r="A41" s="116"/>
      <c r="B41" s="118"/>
      <c r="C41" s="118"/>
      <c r="D41" s="118"/>
      <c r="E41" s="118"/>
      <c r="F41" s="118"/>
      <c r="G41" s="118"/>
      <c r="H41" s="118"/>
      <c r="I41" s="51"/>
    </row>
    <row r="42" spans="1:9" ht="15">
      <c r="A42" s="49"/>
      <c r="B42" s="154" t="s">
        <v>56</v>
      </c>
      <c r="C42" s="154"/>
      <c r="D42" s="154"/>
      <c r="E42" s="154"/>
      <c r="F42" s="154"/>
      <c r="G42" s="154"/>
      <c r="H42" s="154"/>
      <c r="I42" s="51"/>
    </row>
    <row r="43" spans="1:9" ht="15">
      <c r="A43" s="52"/>
      <c r="B43" s="163" t="s">
        <v>52</v>
      </c>
      <c r="C43" s="163"/>
      <c r="D43" s="164"/>
      <c r="E43" s="53"/>
      <c r="F43" s="53"/>
      <c r="G43" s="53"/>
      <c r="H43" s="53"/>
      <c r="I43" s="54"/>
    </row>
    <row r="46" spans="1:9" ht="33" customHeight="1">
      <c r="A46" s="155" t="s">
        <v>75</v>
      </c>
      <c r="B46" s="156"/>
      <c r="C46" s="156"/>
      <c r="D46" s="156"/>
      <c r="E46" s="156"/>
      <c r="F46" s="156"/>
      <c r="G46" s="156"/>
      <c r="H46" s="156"/>
      <c r="I46" s="157"/>
    </row>
    <row r="47" spans="1:9" ht="25.5">
      <c r="A47" s="123" t="s">
        <v>0</v>
      </c>
      <c r="B47" s="124" t="s">
        <v>1</v>
      </c>
      <c r="C47" s="124" t="s">
        <v>2</v>
      </c>
      <c r="D47" s="55" t="s">
        <v>3</v>
      </c>
      <c r="E47" s="55" t="s">
        <v>4</v>
      </c>
      <c r="F47" s="55" t="s">
        <v>5</v>
      </c>
      <c r="G47" s="55" t="s">
        <v>6</v>
      </c>
      <c r="H47" s="56" t="s">
        <v>38</v>
      </c>
      <c r="I47" s="119" t="s">
        <v>8</v>
      </c>
    </row>
    <row r="48" spans="1:9">
      <c r="A48" s="125" t="s">
        <v>39</v>
      </c>
      <c r="B48" s="126" t="s">
        <v>45</v>
      </c>
      <c r="C48" s="126" t="s">
        <v>46</v>
      </c>
      <c r="D48" s="24"/>
      <c r="E48" s="24"/>
      <c r="F48" s="57" t="s">
        <v>11</v>
      </c>
      <c r="G48" s="57">
        <v>200</v>
      </c>
      <c r="H48" s="10"/>
      <c r="I48" s="120">
        <f>G48*H48</f>
        <v>0</v>
      </c>
    </row>
    <row r="49" spans="1:9">
      <c r="A49" s="127" t="s">
        <v>12</v>
      </c>
      <c r="B49" s="126" t="s">
        <v>45</v>
      </c>
      <c r="C49" s="126" t="s">
        <v>47</v>
      </c>
      <c r="D49" s="24"/>
      <c r="E49" s="24"/>
      <c r="F49" s="57" t="s">
        <v>11</v>
      </c>
      <c r="G49" s="57">
        <v>10</v>
      </c>
      <c r="H49" s="10"/>
      <c r="I49" s="121">
        <f>G49*H49</f>
        <v>0</v>
      </c>
    </row>
    <row r="50" spans="1:9" ht="15">
      <c r="I50" s="122">
        <f>SUM(I48:I49)</f>
        <v>0</v>
      </c>
    </row>
    <row r="53" spans="1:9" ht="15">
      <c r="A53" s="149" t="s">
        <v>76</v>
      </c>
      <c r="B53" s="150"/>
      <c r="C53" s="150"/>
      <c r="D53" s="150"/>
      <c r="E53" s="150"/>
      <c r="F53" s="150"/>
      <c r="G53" s="150"/>
      <c r="H53" s="113"/>
      <c r="I53" s="47"/>
    </row>
    <row r="54" spans="1:9">
      <c r="A54" s="116"/>
      <c r="B54" s="118"/>
      <c r="C54" s="118"/>
      <c r="D54" s="118"/>
      <c r="E54" s="118"/>
      <c r="F54" s="118"/>
      <c r="G54" s="118"/>
      <c r="H54" s="118"/>
      <c r="I54" s="51"/>
    </row>
    <row r="55" spans="1:9">
      <c r="A55" s="116"/>
      <c r="B55" s="128">
        <f>I50</f>
        <v>0</v>
      </c>
      <c r="C55" s="118" t="s">
        <v>32</v>
      </c>
      <c r="D55" s="128">
        <f>B55*0.23</f>
        <v>0</v>
      </c>
      <c r="E55" s="158" t="s">
        <v>33</v>
      </c>
      <c r="F55" s="158"/>
      <c r="G55" s="118"/>
      <c r="H55" s="118"/>
      <c r="I55" s="51"/>
    </row>
    <row r="56" spans="1:9" ht="15">
      <c r="A56" s="116"/>
      <c r="B56" s="118"/>
      <c r="C56" s="118"/>
      <c r="D56" s="118"/>
      <c r="E56" s="118"/>
      <c r="F56" s="152">
        <f>SUM(B55:D55)</f>
        <v>0</v>
      </c>
      <c r="G56" s="153"/>
      <c r="H56" s="101" t="s">
        <v>34</v>
      </c>
      <c r="I56" s="51"/>
    </row>
    <row r="57" spans="1:9">
      <c r="A57" s="49"/>
      <c r="B57" s="50"/>
      <c r="C57" s="50"/>
      <c r="D57" s="50"/>
      <c r="E57" s="50"/>
      <c r="F57" s="50"/>
      <c r="G57" s="50"/>
      <c r="H57" s="50"/>
      <c r="I57" s="51"/>
    </row>
    <row r="58" spans="1:9" ht="15">
      <c r="A58" s="49"/>
      <c r="B58" s="154" t="s">
        <v>35</v>
      </c>
      <c r="C58" s="154"/>
      <c r="D58" s="154"/>
      <c r="E58" s="154"/>
      <c r="F58" s="154"/>
      <c r="G58" s="154"/>
      <c r="H58" s="154"/>
      <c r="I58" s="51"/>
    </row>
    <row r="59" spans="1:9" ht="15">
      <c r="A59" s="52"/>
      <c r="B59" s="163" t="s">
        <v>50</v>
      </c>
      <c r="C59" s="163"/>
      <c r="D59" s="163"/>
      <c r="E59" s="53"/>
      <c r="F59" s="53"/>
      <c r="G59" s="53"/>
      <c r="H59" s="53"/>
      <c r="I59" s="54"/>
    </row>
    <row r="62" spans="1:9" s="58" customFormat="1" ht="31.5" customHeight="1">
      <c r="A62" s="159" t="s">
        <v>51</v>
      </c>
      <c r="B62" s="159"/>
      <c r="C62" s="159"/>
      <c r="D62" s="159"/>
      <c r="E62" s="159"/>
      <c r="F62" s="159"/>
      <c r="G62" s="159"/>
      <c r="H62" s="159"/>
      <c r="I62" s="159"/>
    </row>
    <row r="63" spans="1:9" ht="25.5" customHeight="1">
      <c r="A63" s="59"/>
      <c r="B63" s="60"/>
      <c r="C63" s="61"/>
      <c r="D63" s="62"/>
      <c r="E63" s="63"/>
      <c r="F63" s="64"/>
      <c r="G63" s="64"/>
      <c r="H63" s="64"/>
      <c r="I63" s="64"/>
    </row>
    <row r="64" spans="1:9" ht="15.75">
      <c r="A64" s="64"/>
      <c r="B64" s="64"/>
      <c r="C64" s="64"/>
      <c r="D64" s="64"/>
      <c r="E64" s="64"/>
      <c r="F64" s="160"/>
      <c r="G64" s="161"/>
      <c r="H64" s="65"/>
      <c r="I64" s="64"/>
    </row>
    <row r="65" spans="1:9">
      <c r="A65" s="64"/>
      <c r="B65" s="64"/>
      <c r="C65" s="64"/>
      <c r="D65" s="64"/>
      <c r="E65" s="64"/>
      <c r="F65" s="64"/>
      <c r="G65" s="64"/>
      <c r="H65" s="64"/>
      <c r="I65" s="64"/>
    </row>
    <row r="66" spans="1:9" ht="24.75" customHeight="1">
      <c r="A66" s="25"/>
      <c r="B66" s="25"/>
      <c r="C66" s="25"/>
      <c r="D66" s="25"/>
      <c r="E66" s="25"/>
      <c r="F66" s="25"/>
      <c r="G66" s="25"/>
      <c r="H66" s="25"/>
      <c r="I66" s="25"/>
    </row>
    <row r="67" spans="1:9" ht="22.5" customHeight="1">
      <c r="A67" s="162"/>
      <c r="B67" s="162"/>
      <c r="C67" s="162"/>
      <c r="D67" s="162"/>
      <c r="E67" s="162"/>
      <c r="F67" s="162"/>
      <c r="G67" s="162"/>
      <c r="H67" s="162"/>
      <c r="I67" s="162"/>
    </row>
    <row r="68" spans="1:9">
      <c r="A68" s="64"/>
      <c r="B68" s="64"/>
      <c r="C68" s="64"/>
      <c r="D68" s="64"/>
      <c r="E68" s="64"/>
      <c r="F68" s="64"/>
      <c r="G68" s="64"/>
      <c r="H68" s="64"/>
      <c r="I68" s="64"/>
    </row>
    <row r="70" spans="1:9" ht="30.75" customHeight="1">
      <c r="B70" s="145"/>
      <c r="C70" s="145"/>
      <c r="D70" s="145"/>
      <c r="E70" s="145"/>
      <c r="F70" s="145"/>
      <c r="G70" s="145"/>
      <c r="H70" s="145"/>
    </row>
  </sheetData>
  <sheetProtection algorithmName="SHA-512" hashValue="fTgR7T71usTJUeUL/AfKSFOF6OaxCTI++VRla1rWTG2L+ZQ/cfDzUSMIhFKJ6a5kP1/Y6pNSxjOoC8OVQsC12g==" saltValue="3GTy3ap60ZVua89G3l2szg==" spinCount="100000" sheet="1" objects="1" scenarios="1"/>
  <mergeCells count="28">
    <mergeCell ref="M23:O23"/>
    <mergeCell ref="L17:P17"/>
    <mergeCell ref="P19:Q19"/>
    <mergeCell ref="Q20:R20"/>
    <mergeCell ref="M22:S22"/>
    <mergeCell ref="B43:D43"/>
    <mergeCell ref="B28:D28"/>
    <mergeCell ref="A2:I2"/>
    <mergeCell ref="A22:E22"/>
    <mergeCell ref="E24:F24"/>
    <mergeCell ref="F25:G25"/>
    <mergeCell ref="B27:H27"/>
    <mergeCell ref="L2:T2"/>
    <mergeCell ref="B70:H70"/>
    <mergeCell ref="A31:I31"/>
    <mergeCell ref="A37:E37"/>
    <mergeCell ref="E39:F39"/>
    <mergeCell ref="F40:G40"/>
    <mergeCell ref="B42:H42"/>
    <mergeCell ref="A46:I46"/>
    <mergeCell ref="A53:G53"/>
    <mergeCell ref="E55:F55"/>
    <mergeCell ref="F56:G56"/>
    <mergeCell ref="B58:H58"/>
    <mergeCell ref="A62:I62"/>
    <mergeCell ref="F64:G64"/>
    <mergeCell ref="A67:I67"/>
    <mergeCell ref="B59:D5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ASzymoniak</cp:lastModifiedBy>
  <cp:lastPrinted>2018-01-24T08:23:26Z</cp:lastPrinted>
  <dcterms:created xsi:type="dcterms:W3CDTF">2018-01-23T12:34:51Z</dcterms:created>
  <dcterms:modified xsi:type="dcterms:W3CDTF">2020-03-11T10:19:29Z</dcterms:modified>
</cp:coreProperties>
</file>